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t\Documents\גלית משרד 2025\קופג\קרהש הנדסאים\השקעות\נהלים\מדיניות השקעות צפויה\2026\"/>
    </mc:Choice>
  </mc:AlternateContent>
  <xr:revisionPtr revIDLastSave="0" documentId="8_{C57B7FE3-667A-4B7E-B177-1B280BA5F7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מסלול כללי" sheetId="13" r:id="rId1"/>
    <sheet name="מסלול אשראי ואגח" sheetId="14" r:id="rId2"/>
    <sheet name="מסלול מניות קרן" sheetId="15" r:id="rId3"/>
    <sheet name="s&amp;p 500 -  קרן מסלול  " sheetId="16" r:id="rId4"/>
    <sheet name="עיקרי מדיניות השקעות אחראיות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4" l="1"/>
  <c r="F25" i="14"/>
  <c r="G16" i="14"/>
  <c r="G13" i="14"/>
  <c r="F13" i="14"/>
  <c r="F25" i="15"/>
  <c r="G25" i="15"/>
  <c r="G19" i="15"/>
  <c r="G16" i="15"/>
  <c r="G13" i="15"/>
  <c r="G10" i="15"/>
  <c r="G19" i="14"/>
  <c r="H26" i="13"/>
  <c r="I26" i="13"/>
  <c r="I20" i="13"/>
  <c r="I16" i="13"/>
  <c r="F7" i="15"/>
  <c r="G10" i="14"/>
  <c r="F10" i="14"/>
  <c r="G7" i="14"/>
  <c r="F7" i="14"/>
  <c r="I19" i="13"/>
  <c r="H19" i="13"/>
  <c r="I13" i="13"/>
  <c r="H13" i="13"/>
  <c r="I10" i="13"/>
  <c r="H10" i="13"/>
  <c r="I7" i="13"/>
  <c r="H7" i="13"/>
  <c r="F23" i="13"/>
  <c r="D22" i="15"/>
  <c r="D22" i="14"/>
  <c r="E23" i="13"/>
  <c r="D23" i="13"/>
  <c r="B22" i="16"/>
  <c r="G20" i="15" l="1"/>
  <c r="G20" i="14"/>
  <c r="C22" i="16" l="1"/>
  <c r="C22" i="15"/>
  <c r="B23" i="13" l="1"/>
  <c r="C23" i="13"/>
  <c r="H16" i="14"/>
  <c r="B22" i="14"/>
  <c r="C22" i="14"/>
  <c r="H13" i="15"/>
  <c r="H16" i="15"/>
  <c r="B22" i="15"/>
</calcChain>
</file>

<file path=xl/sharedStrings.xml><?xml version="1.0" encoding="utf-8"?>
<sst xmlns="http://schemas.openxmlformats.org/spreadsheetml/2006/main" count="151" uniqueCount="58">
  <si>
    <t>אפיק השקעה</t>
  </si>
  <si>
    <t>+/-6%</t>
  </si>
  <si>
    <t>+/-5%</t>
  </si>
  <si>
    <t>סה"כ</t>
  </si>
  <si>
    <t>אג"ח ממשלתי</t>
  </si>
  <si>
    <t>עו"ש , פק"מ , פר"י</t>
  </si>
  <si>
    <t>מניות</t>
  </si>
  <si>
    <t>אג"ח קונצרני</t>
  </si>
  <si>
    <r>
      <t>חשיפה למט"ח</t>
    </r>
    <r>
      <rPr>
        <b/>
        <sz val="12"/>
        <rFont val="Arial"/>
        <family val="2"/>
      </rPr>
      <t xml:space="preserve"> </t>
    </r>
  </si>
  <si>
    <t>מדד ייחוס</t>
  </si>
  <si>
    <t>טווח סטייה</t>
  </si>
  <si>
    <t>ריבית בנק ישראל</t>
  </si>
  <si>
    <t>סטייה</t>
  </si>
  <si>
    <t>שע"ח דולר/שקל</t>
  </si>
  <si>
    <t>ממשלתי שקלי 2-5 שנים - 45% ממשלתי צמוד 2-5 שנים - 45%
אג"ח ארה"ב 10 שנים 10% (בשקלים)</t>
  </si>
  <si>
    <t>תל בונד 60 - 50%  
תל בונד שקלי - 25%
IBOXIN30-25% (בשקלים)</t>
  </si>
  <si>
    <t>קרנות השקעה פרטיות</t>
  </si>
  <si>
    <t>אחר *</t>
  </si>
  <si>
    <t>* סעיף אחר כולל את כל האפיקים שלא נכללו בסעיפים האחרים.</t>
  </si>
  <si>
    <t xml:space="preserve"> גבולות שיעור החשיפה הצפויה</t>
  </si>
  <si>
    <t>0% - 5%</t>
  </si>
  <si>
    <t>0% - 6%</t>
  </si>
  <si>
    <t>החברה לניהול קרן ההשתלמות להנדסאים וטכנאים בע"מ</t>
  </si>
  <si>
    <t>שיעור חשיפה  לשנת 2024</t>
  </si>
  <si>
    <t>מדד ייחוס 2024</t>
  </si>
  <si>
    <t xml:space="preserve">80%  MSCI AC (בשקלים)
ת"א 125 - 20%   </t>
  </si>
  <si>
    <t xml:space="preserve">אחר* </t>
  </si>
  <si>
    <t xml:space="preserve">75%  MSCI AC (בשקלים)
ת"א 125 - 25%   </t>
  </si>
  <si>
    <t>+-5%</t>
  </si>
  <si>
    <t xml:space="preserve">ת"א 125- 25%
MSCI AC  -75%
</t>
  </si>
  <si>
    <r>
      <t>חשיפה למט"ח</t>
    </r>
    <r>
      <rPr>
        <b/>
        <sz val="10"/>
        <rFont val="Arial"/>
        <family val="2"/>
      </rPr>
      <t xml:space="preserve"> </t>
    </r>
  </si>
  <si>
    <t xml:space="preserve">קרן השתלמות הנדסאים  - מסלול s&amp;p 500 </t>
  </si>
  <si>
    <t>88% - 100%</t>
  </si>
  <si>
    <t xml:space="preserve">מדד s&amp;p 500
</t>
  </si>
  <si>
    <t>0% - 10%</t>
  </si>
  <si>
    <t>מדד מקמ</t>
  </si>
  <si>
    <t>דולר</t>
  </si>
  <si>
    <t>ממשלתי גוב שקלי - 45% ממשלתי צמוד 2-5 שנים - 45%
אג"ח ארה"ב 10 שנים 10% (בשקלים)</t>
  </si>
  <si>
    <t xml:space="preserve">מינימום </t>
  </si>
  <si>
    <t>מקסימום</t>
  </si>
  <si>
    <t xml:space="preserve">מקסימום </t>
  </si>
  <si>
    <t>גבולות שיעור החשיפה הצפויה מינימום</t>
  </si>
  <si>
    <t xml:space="preserve">המלצת מיטב </t>
  </si>
  <si>
    <t>המלצת ילין לפידות</t>
  </si>
  <si>
    <t xml:space="preserve">65%  MSCI AC (בשקלים)
ת"א 125 - 35%   </t>
  </si>
  <si>
    <t>מדיניות צפויה קרן הנדסאים מסלול אשראי ואג"ח  - שנת 2026</t>
  </si>
  <si>
    <t>IBOX HY (בטא 0.4)</t>
  </si>
  <si>
    <t>מדיניות השקעות צפויה לשנת 2026</t>
  </si>
  <si>
    <t>מדיניות צפויה קרן השתלמות מסלול מניות- שנת 2026</t>
  </si>
  <si>
    <t xml:space="preserve">קרן השתלמות הנדסאים מסלול כללי  - מדיניות צפויה לשנת 2026 </t>
  </si>
  <si>
    <t>ת"א 125 20%
 MSCI AC (בטא של 0.4) 70%
IBOXX HY (עם בטא של 0.4) 10%</t>
  </si>
  <si>
    <t>93% - 100%</t>
  </si>
  <si>
    <t>0% - 8%</t>
  </si>
  <si>
    <t xml:space="preserve"> מדד ייחוס</t>
  </si>
  <si>
    <t>שיעור החשיפה ליום 31.12.25</t>
  </si>
  <si>
    <t xml:space="preserve">שיעור החשיפה ליום 31.12.25  </t>
  </si>
  <si>
    <t>שיעור חשיפה צפויה לשנת 2026</t>
  </si>
  <si>
    <t>מגבלת עמלת ניהול חיצוני לשנת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</si>
</sst>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3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0"/>
      <name val="Arial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sz val="18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2" fillId="31" borderId="14" applyNumberFormat="0" applyAlignment="0" applyProtection="0"/>
    <xf numFmtId="0" fontId="13" fillId="32" borderId="15" applyNumberFormat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3" borderId="0" applyNumberFormat="0" applyBorder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0" borderId="19" applyNumberFormat="0" applyFill="0" applyAlignment="0" applyProtection="0"/>
    <xf numFmtId="0" fontId="21" fillId="3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6" borderId="20" applyNumberFormat="0" applyFont="0" applyAlignment="0" applyProtection="0"/>
    <xf numFmtId="0" fontId="23" fillId="31" borderId="21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7" fillId="0" borderId="0" xfId="11" applyFont="1" applyFill="1" applyAlignment="1">
      <alignment horizontal="right" vertical="center" readingOrder="2"/>
    </xf>
    <xf numFmtId="0" fontId="28" fillId="0" borderId="0" xfId="11" applyFont="1" applyFill="1" applyAlignment="1">
      <alignment horizontal="right" vertical="center" readingOrder="2"/>
    </xf>
    <xf numFmtId="0" fontId="5" fillId="0" borderId="0" xfId="0" applyFont="1"/>
    <xf numFmtId="0" fontId="6" fillId="0" borderId="0" xfId="40" applyFont="1"/>
    <xf numFmtId="0" fontId="9" fillId="0" borderId="0" xfId="46"/>
    <xf numFmtId="0" fontId="0" fillId="0" borderId="0" xfId="46" applyFont="1" applyAlignment="1">
      <alignment horizontal="right"/>
    </xf>
    <xf numFmtId="9" fontId="9" fillId="0" borderId="0" xfId="46" applyNumberFormat="1" applyAlignment="1">
      <alignment horizontal="center"/>
    </xf>
    <xf numFmtId="0" fontId="7" fillId="0" borderId="0" xfId="46" applyFont="1"/>
    <xf numFmtId="9" fontId="9" fillId="0" borderId="0" xfId="51" applyAlignment="1"/>
    <xf numFmtId="0" fontId="30" fillId="0" borderId="0" xfId="12" applyFont="1" applyFill="1" applyAlignment="1">
      <alignment horizontal="right" vertical="center" readingOrder="2"/>
    </xf>
    <xf numFmtId="0" fontId="3" fillId="0" borderId="0" xfId="46" applyFont="1"/>
    <xf numFmtId="0" fontId="1" fillId="0" borderId="0" xfId="46" applyFont="1" applyAlignment="1">
      <alignment horizontal="right" readingOrder="2"/>
    </xf>
    <xf numFmtId="0" fontId="22" fillId="0" borderId="0" xfId="43"/>
    <xf numFmtId="0" fontId="22" fillId="0" borderId="0" xfId="43" applyAlignment="1">
      <alignment horizontal="right"/>
    </xf>
    <xf numFmtId="9" fontId="0" fillId="0" borderId="0" xfId="51" applyFont="1" applyAlignment="1"/>
    <xf numFmtId="9" fontId="1" fillId="0" borderId="0" xfId="43" applyNumberFormat="1" applyFont="1" applyAlignment="1">
      <alignment horizontal="center" vertical="center" wrapText="1"/>
    </xf>
    <xf numFmtId="0" fontId="1" fillId="0" borderId="0" xfId="43" applyFont="1" applyAlignment="1">
      <alignment horizontal="center" vertical="center" wrapText="1"/>
    </xf>
    <xf numFmtId="9" fontId="9" fillId="0" borderId="0" xfId="46" applyNumberFormat="1"/>
    <xf numFmtId="9" fontId="10" fillId="0" borderId="0" xfId="46" applyNumberFormat="1" applyFont="1"/>
    <xf numFmtId="9" fontId="9" fillId="0" borderId="3" xfId="46" applyNumberFormat="1" applyBorder="1" applyAlignment="1">
      <alignment horizontal="center" vertical="center" wrapText="1"/>
    </xf>
    <xf numFmtId="0" fontId="9" fillId="0" borderId="4" xfId="46" applyBorder="1" applyAlignment="1">
      <alignment horizontal="center" vertical="center" wrapText="1"/>
    </xf>
    <xf numFmtId="0" fontId="29" fillId="0" borderId="5" xfId="46" applyFont="1" applyBorder="1" applyAlignment="1">
      <alignment horizontal="center" vertical="center" wrapText="1"/>
    </xf>
    <xf numFmtId="49" fontId="0" fillId="0" borderId="3" xfId="46" applyNumberFormat="1" applyFont="1" applyBorder="1" applyAlignment="1">
      <alignment horizontal="center" vertical="center" wrapText="1"/>
    </xf>
    <xf numFmtId="9" fontId="0" fillId="0" borderId="3" xfId="46" applyNumberFormat="1" applyFont="1" applyBorder="1" applyAlignment="1">
      <alignment horizontal="center" vertical="center" wrapText="1"/>
    </xf>
    <xf numFmtId="0" fontId="4" fillId="0" borderId="0" xfId="40" applyFont="1"/>
    <xf numFmtId="0" fontId="34" fillId="0" borderId="0" xfId="46" applyFont="1"/>
    <xf numFmtId="0" fontId="35" fillId="0" borderId="0" xfId="46" applyFont="1"/>
    <xf numFmtId="9" fontId="36" fillId="0" borderId="0" xfId="46" applyNumberFormat="1" applyFont="1"/>
    <xf numFmtId="9" fontId="35" fillId="0" borderId="0" xfId="46" applyNumberFormat="1" applyFont="1"/>
    <xf numFmtId="9" fontId="2" fillId="36" borderId="7" xfId="46" applyNumberFormat="1" applyFont="1" applyFill="1" applyBorder="1" applyAlignment="1">
      <alignment horizontal="center" vertical="center" wrapText="1"/>
    </xf>
    <xf numFmtId="9" fontId="2" fillId="36" borderId="5" xfId="46" applyNumberFormat="1" applyFont="1" applyFill="1" applyBorder="1" applyAlignment="1">
      <alignment horizontal="center" vertical="center" wrapText="1"/>
    </xf>
    <xf numFmtId="0" fontId="29" fillId="0" borderId="5" xfId="46" applyFont="1" applyBorder="1" applyAlignment="1">
      <alignment horizontal="center" vertical="center" wrapText="1"/>
    </xf>
    <xf numFmtId="9" fontId="9" fillId="0" borderId="5" xfId="46" applyNumberFormat="1" applyBorder="1" applyAlignment="1">
      <alignment horizontal="center" vertical="center" wrapText="1"/>
    </xf>
    <xf numFmtId="0" fontId="0" fillId="0" borderId="5" xfId="46" applyFont="1" applyBorder="1" applyAlignment="1">
      <alignment horizontal="center" vertical="center" wrapText="1"/>
    </xf>
    <xf numFmtId="0" fontId="9" fillId="0" borderId="5" xfId="46" applyBorder="1" applyAlignment="1">
      <alignment horizontal="center" vertical="center" wrapText="1"/>
    </xf>
    <xf numFmtId="9" fontId="9" fillId="0" borderId="6" xfId="46" applyNumberFormat="1" applyBorder="1" applyAlignment="1">
      <alignment horizontal="center" vertical="center" wrapText="1"/>
    </xf>
    <xf numFmtId="0" fontId="2" fillId="35" borderId="4" xfId="46" applyFont="1" applyFill="1" applyBorder="1" applyAlignment="1">
      <alignment horizontal="center" vertical="center" wrapText="1"/>
    </xf>
    <xf numFmtId="0" fontId="37" fillId="35" borderId="4" xfId="46" applyFont="1" applyFill="1" applyBorder="1" applyAlignment="1">
      <alignment horizontal="center" vertical="center" wrapText="1"/>
    </xf>
    <xf numFmtId="0" fontId="37" fillId="35" borderId="8" xfId="46" applyFont="1" applyFill="1" applyBorder="1" applyAlignment="1">
      <alignment horizontal="center" vertical="center" wrapText="1"/>
    </xf>
    <xf numFmtId="10" fontId="25" fillId="35" borderId="3" xfId="46" applyNumberFormat="1" applyFont="1" applyFill="1" applyBorder="1" applyAlignment="1">
      <alignment horizontal="center" vertical="center" wrapText="1"/>
    </xf>
    <xf numFmtId="10" fontId="25" fillId="35" borderId="9" xfId="46" applyNumberFormat="1" applyFont="1" applyFill="1" applyBorder="1" applyAlignment="1">
      <alignment horizontal="center" vertical="center" wrapText="1"/>
    </xf>
    <xf numFmtId="9" fontId="9" fillId="0" borderId="3" xfId="46" applyNumberFormat="1" applyBorder="1" applyAlignment="1">
      <alignment horizontal="center" vertical="center" wrapText="1"/>
    </xf>
    <xf numFmtId="9" fontId="9" fillId="0" borderId="9" xfId="46" applyNumberFormat="1" applyBorder="1" applyAlignment="1">
      <alignment horizontal="center" vertical="center" wrapText="1"/>
    </xf>
    <xf numFmtId="9" fontId="9" fillId="0" borderId="24" xfId="46" applyNumberFormat="1" applyBorder="1" applyAlignment="1">
      <alignment horizontal="center" vertical="center" wrapText="1"/>
    </xf>
    <xf numFmtId="9" fontId="9" fillId="0" borderId="25" xfId="46" applyNumberFormat="1" applyBorder="1" applyAlignment="1">
      <alignment horizontal="center" vertical="center" wrapText="1"/>
    </xf>
    <xf numFmtId="9" fontId="9" fillId="0" borderId="26" xfId="46" applyNumberFormat="1" applyBorder="1" applyAlignment="1">
      <alignment horizontal="center" vertical="center" wrapText="1"/>
    </xf>
    <xf numFmtId="0" fontId="0" fillId="0" borderId="4" xfId="46" applyFont="1" applyBorder="1" applyAlignment="1">
      <alignment horizontal="center" vertical="center" wrapText="1"/>
    </xf>
    <xf numFmtId="0" fontId="9" fillId="0" borderId="4" xfId="46" applyBorder="1" applyAlignment="1">
      <alignment horizontal="center" vertical="center" wrapText="1"/>
    </xf>
    <xf numFmtId="49" fontId="9" fillId="0" borderId="3" xfId="46" applyNumberFormat="1" applyBorder="1" applyAlignment="1">
      <alignment horizontal="center" vertical="center" wrapText="1"/>
    </xf>
    <xf numFmtId="0" fontId="9" fillId="0" borderId="3" xfId="46" applyBorder="1" applyAlignment="1">
      <alignment horizontal="center" vertical="center" wrapText="1"/>
    </xf>
    <xf numFmtId="9" fontId="0" fillId="0" borderId="24" xfId="46" applyNumberFormat="1" applyFont="1" applyBorder="1" applyAlignment="1">
      <alignment horizontal="center" vertical="center" wrapText="1"/>
    </xf>
    <xf numFmtId="9" fontId="0" fillId="0" borderId="25" xfId="46" applyNumberFormat="1" applyFont="1" applyBorder="1" applyAlignment="1">
      <alignment horizontal="center" vertical="center" wrapText="1"/>
    </xf>
    <xf numFmtId="9" fontId="0" fillId="0" borderId="13" xfId="46" applyNumberFormat="1" applyFont="1" applyBorder="1" applyAlignment="1">
      <alignment horizontal="center" vertical="center" wrapText="1"/>
    </xf>
    <xf numFmtId="9" fontId="9" fillId="0" borderId="13" xfId="46" applyNumberFormat="1" applyBorder="1" applyAlignment="1">
      <alignment horizontal="center" vertical="center" wrapText="1"/>
    </xf>
    <xf numFmtId="0" fontId="8" fillId="0" borderId="4" xfId="46" applyFont="1" applyBorder="1" applyAlignment="1">
      <alignment horizontal="center" vertical="center" wrapText="1"/>
    </xf>
    <xf numFmtId="9" fontId="8" fillId="0" borderId="3" xfId="46" applyNumberFormat="1" applyFont="1" applyBorder="1" applyAlignment="1">
      <alignment horizontal="center" vertical="center" wrapText="1"/>
    </xf>
    <xf numFmtId="49" fontId="0" fillId="0" borderId="3" xfId="46" applyNumberFormat="1" applyFont="1" applyBorder="1" applyAlignment="1">
      <alignment horizontal="center" vertical="center" wrapText="1"/>
    </xf>
    <xf numFmtId="0" fontId="0" fillId="0" borderId="3" xfId="46" applyFont="1" applyBorder="1" applyAlignment="1">
      <alignment horizontal="center" vertical="center" wrapText="1"/>
    </xf>
    <xf numFmtId="9" fontId="0" fillId="0" borderId="4" xfId="46" applyNumberFormat="1" applyFont="1" applyBorder="1" applyAlignment="1">
      <alignment horizontal="center" vertical="center" wrapText="1"/>
    </xf>
    <xf numFmtId="9" fontId="32" fillId="0" borderId="24" xfId="46" applyNumberFormat="1" applyFont="1" applyBorder="1" applyAlignment="1">
      <alignment horizontal="center" vertical="center" wrapText="1"/>
    </xf>
    <xf numFmtId="0" fontId="9" fillId="0" borderId="4" xfId="46" applyBorder="1" applyAlignment="1">
      <alignment horizontal="center" vertical="center"/>
    </xf>
    <xf numFmtId="0" fontId="6" fillId="0" borderId="0" xfId="40" applyFont="1" applyAlignment="1">
      <alignment horizontal="center"/>
    </xf>
    <xf numFmtId="0" fontId="33" fillId="0" borderId="0" xfId="46" applyFont="1" applyAlignment="1">
      <alignment horizontal="center"/>
    </xf>
    <xf numFmtId="9" fontId="2" fillId="36" borderId="10" xfId="46" applyNumberFormat="1" applyFont="1" applyFill="1" applyBorder="1" applyAlignment="1">
      <alignment horizontal="center" vertical="center" wrapText="1"/>
    </xf>
    <xf numFmtId="9" fontId="2" fillId="36" borderId="4" xfId="46" applyNumberFormat="1" applyFont="1" applyFill="1" applyBorder="1" applyAlignment="1">
      <alignment horizontal="center" vertical="center" wrapText="1"/>
    </xf>
    <xf numFmtId="9" fontId="2" fillId="36" borderId="11" xfId="46" applyNumberFormat="1" applyFont="1" applyFill="1" applyBorder="1" applyAlignment="1">
      <alignment horizontal="center" vertical="center" wrapText="1"/>
    </xf>
    <xf numFmtId="9" fontId="2" fillId="36" borderId="3" xfId="46" applyNumberFormat="1" applyFont="1" applyFill="1" applyBorder="1" applyAlignment="1">
      <alignment horizontal="center" vertical="center" wrapText="1"/>
    </xf>
    <xf numFmtId="0" fontId="2" fillId="36" borderId="11" xfId="46" applyFont="1" applyFill="1" applyBorder="1" applyAlignment="1">
      <alignment horizontal="center" vertical="center" wrapText="1"/>
    </xf>
    <xf numFmtId="0" fontId="2" fillId="36" borderId="3" xfId="46" applyFont="1" applyFill="1" applyBorder="1" applyAlignment="1">
      <alignment horizontal="center" vertical="center" wrapText="1"/>
    </xf>
    <xf numFmtId="0" fontId="4" fillId="0" borderId="0" xfId="40" applyFont="1" applyAlignment="1">
      <alignment horizontal="center"/>
    </xf>
    <xf numFmtId="0" fontId="2" fillId="36" borderId="1" xfId="43" applyFont="1" applyFill="1" applyBorder="1" applyAlignment="1">
      <alignment horizontal="center" vertical="center" wrapText="1"/>
    </xf>
    <xf numFmtId="0" fontId="2" fillId="36" borderId="2" xfId="43" applyFont="1" applyFill="1" applyBorder="1" applyAlignment="1">
      <alignment horizontal="center" vertical="center" wrapText="1"/>
    </xf>
    <xf numFmtId="0" fontId="2" fillId="36" borderId="12" xfId="43" applyFont="1" applyFill="1" applyBorder="1" applyAlignment="1">
      <alignment horizontal="center" vertical="center" wrapText="1"/>
    </xf>
    <xf numFmtId="9" fontId="29" fillId="0" borderId="3" xfId="49" applyFont="1" applyFill="1" applyBorder="1" applyAlignment="1">
      <alignment horizontal="center" vertical="center" wrapText="1"/>
    </xf>
    <xf numFmtId="0" fontId="29" fillId="0" borderId="3" xfId="46" applyFont="1" applyBorder="1" applyAlignment="1">
      <alignment horizontal="center" vertical="center" wrapText="1"/>
    </xf>
    <xf numFmtId="9" fontId="0" fillId="0" borderId="3" xfId="46" applyNumberFormat="1" applyFont="1" applyBorder="1" applyAlignment="1">
      <alignment horizontal="center" vertical="center" wrapText="1"/>
    </xf>
    <xf numFmtId="9" fontId="0" fillId="0" borderId="9" xfId="46" applyNumberFormat="1" applyFont="1" applyBorder="1" applyAlignment="1">
      <alignment horizontal="center" vertical="center" wrapText="1"/>
    </xf>
    <xf numFmtId="164" fontId="9" fillId="0" borderId="3" xfId="46" applyNumberFormat="1" applyBorder="1" applyAlignment="1">
      <alignment horizontal="center" vertical="center" wrapText="1"/>
    </xf>
    <xf numFmtId="9" fontId="32" fillId="0" borderId="3" xfId="46" applyNumberFormat="1" applyFont="1" applyBorder="1" applyAlignment="1">
      <alignment horizontal="center" vertical="center" wrapText="1"/>
    </xf>
    <xf numFmtId="9" fontId="0" fillId="0" borderId="24" xfId="49" applyFont="1" applyBorder="1" applyAlignment="1">
      <alignment horizontal="center" vertical="center" wrapText="1"/>
    </xf>
    <xf numFmtId="9" fontId="0" fillId="0" borderId="25" xfId="49" applyFont="1" applyBorder="1" applyAlignment="1">
      <alignment horizontal="center" vertical="center" wrapText="1"/>
    </xf>
    <xf numFmtId="9" fontId="0" fillId="0" borderId="13" xfId="49" applyFont="1" applyBorder="1" applyAlignment="1">
      <alignment horizontal="center" vertical="center" wrapText="1"/>
    </xf>
    <xf numFmtId="9" fontId="9" fillId="0" borderId="24" xfId="49" applyFont="1" applyBorder="1" applyAlignment="1">
      <alignment horizontal="center" vertical="center" wrapText="1"/>
    </xf>
    <xf numFmtId="9" fontId="9" fillId="0" borderId="25" xfId="49" applyFont="1" applyBorder="1" applyAlignment="1">
      <alignment horizontal="center" vertical="center" wrapText="1"/>
    </xf>
    <xf numFmtId="9" fontId="9" fillId="0" borderId="13" xfId="49" applyFont="1" applyBorder="1" applyAlignment="1">
      <alignment horizontal="center" vertical="center" wrapText="1"/>
    </xf>
    <xf numFmtId="9" fontId="9" fillId="0" borderId="26" xfId="49" applyFont="1" applyBorder="1" applyAlignment="1">
      <alignment horizontal="center" vertical="center" wrapText="1"/>
    </xf>
    <xf numFmtId="10" fontId="31" fillId="35" borderId="3" xfId="46" applyNumberFormat="1" applyFont="1" applyFill="1" applyBorder="1" applyAlignment="1">
      <alignment horizontal="center" vertical="center" wrapText="1"/>
    </xf>
    <xf numFmtId="10" fontId="31" fillId="35" borderId="9" xfId="46" applyNumberFormat="1" applyFont="1" applyFill="1" applyBorder="1" applyAlignment="1">
      <alignment horizontal="center" vertical="center" wrapText="1"/>
    </xf>
    <xf numFmtId="9" fontId="29" fillId="35" borderId="3" xfId="46" applyNumberFormat="1" applyFont="1" applyFill="1" applyBorder="1" applyAlignment="1">
      <alignment horizontal="center" vertical="center" wrapText="1"/>
    </xf>
    <xf numFmtId="9" fontId="8" fillId="35" borderId="3" xfId="46" applyNumberFormat="1" applyFont="1" applyFill="1" applyBorder="1" applyAlignment="1">
      <alignment horizontal="center" vertical="center" wrapText="1"/>
    </xf>
    <xf numFmtId="10" fontId="2" fillId="35" borderId="1" xfId="46" quotePrefix="1" applyNumberFormat="1" applyFont="1" applyFill="1" applyBorder="1" applyAlignment="1">
      <alignment horizontal="center" vertical="center" wrapText="1"/>
    </xf>
    <xf numFmtId="10" fontId="2" fillId="35" borderId="2" xfId="46" applyNumberFormat="1" applyFont="1" applyFill="1" applyBorder="1" applyAlignment="1">
      <alignment horizontal="center" vertical="center" wrapText="1"/>
    </xf>
    <xf numFmtId="10" fontId="2" fillId="35" borderId="12" xfId="46" applyNumberFormat="1" applyFont="1" applyFill="1" applyBorder="1" applyAlignment="1">
      <alignment horizontal="center" vertical="center" wrapText="1"/>
    </xf>
    <xf numFmtId="0" fontId="1" fillId="0" borderId="1" xfId="43" applyFont="1" applyBorder="1" applyAlignment="1">
      <alignment horizontal="center" vertical="center" wrapText="1"/>
    </xf>
    <xf numFmtId="0" fontId="1" fillId="0" borderId="2" xfId="43" applyFont="1" applyBorder="1" applyAlignment="1">
      <alignment horizontal="center" vertical="center" wrapText="1"/>
    </xf>
    <xf numFmtId="0" fontId="1" fillId="0" borderId="12" xfId="43" applyFont="1" applyBorder="1" applyAlignment="1">
      <alignment horizontal="center" vertical="center" wrapText="1"/>
    </xf>
    <xf numFmtId="164" fontId="1" fillId="0" borderId="1" xfId="43" applyNumberFormat="1" applyFont="1" applyBorder="1" applyAlignment="1">
      <alignment horizontal="center" vertical="center" wrapText="1"/>
    </xf>
    <xf numFmtId="164" fontId="1" fillId="0" borderId="2" xfId="43" applyNumberFormat="1" applyFont="1" applyBorder="1" applyAlignment="1">
      <alignment horizontal="center" vertical="center" wrapText="1"/>
    </xf>
    <xf numFmtId="164" fontId="1" fillId="0" borderId="12" xfId="43" applyNumberFormat="1" applyFont="1" applyBorder="1" applyAlignment="1">
      <alignment horizontal="center" vertical="center" wrapText="1"/>
    </xf>
    <xf numFmtId="49" fontId="1" fillId="0" borderId="1" xfId="43" applyNumberFormat="1" applyFont="1" applyBorder="1" applyAlignment="1">
      <alignment horizontal="center" vertical="center" wrapText="1"/>
    </xf>
    <xf numFmtId="49" fontId="1" fillId="0" borderId="2" xfId="43" applyNumberFormat="1" applyFont="1" applyBorder="1" applyAlignment="1">
      <alignment horizontal="center" vertical="center" wrapText="1"/>
    </xf>
    <xf numFmtId="49" fontId="1" fillId="0" borderId="12" xfId="43" applyNumberFormat="1" applyFont="1" applyBorder="1" applyAlignment="1">
      <alignment horizontal="center" vertical="center" wrapText="1"/>
    </xf>
    <xf numFmtId="0" fontId="2" fillId="0" borderId="1" xfId="43" applyFont="1" applyBorder="1" applyAlignment="1">
      <alignment horizontal="center" vertical="center" wrapText="1"/>
    </xf>
    <xf numFmtId="0" fontId="2" fillId="0" borderId="2" xfId="43" applyFont="1" applyBorder="1" applyAlignment="1">
      <alignment horizontal="center" vertical="center" wrapText="1"/>
    </xf>
    <xf numFmtId="0" fontId="2" fillId="0" borderId="12" xfId="43" applyFont="1" applyBorder="1" applyAlignment="1">
      <alignment horizontal="center" vertical="center" wrapText="1"/>
    </xf>
    <xf numFmtId="9" fontId="8" fillId="0" borderId="23" xfId="46" applyNumberFormat="1" applyFont="1" applyBorder="1" applyAlignment="1">
      <alignment horizontal="center" vertical="center" wrapText="1"/>
    </xf>
    <xf numFmtId="9" fontId="29" fillId="0" borderId="23" xfId="46" applyNumberFormat="1" applyFont="1" applyBorder="1" applyAlignment="1">
      <alignment horizontal="center" vertical="center" wrapText="1"/>
    </xf>
    <xf numFmtId="0" fontId="1" fillId="11" borderId="1" xfId="43" applyFont="1" applyFill="1" applyBorder="1" applyAlignment="1">
      <alignment horizontal="center" vertical="center" wrapText="1"/>
    </xf>
    <xf numFmtId="0" fontId="1" fillId="11" borderId="2" xfId="43" applyFont="1" applyFill="1" applyBorder="1" applyAlignment="1">
      <alignment horizontal="center" vertical="center" wrapText="1"/>
    </xf>
    <xf numFmtId="0" fontId="1" fillId="11" borderId="12" xfId="43" applyFont="1" applyFill="1" applyBorder="1" applyAlignment="1">
      <alignment horizontal="center" vertical="center" wrapText="1"/>
    </xf>
    <xf numFmtId="9" fontId="1" fillId="0" borderId="1" xfId="43" applyNumberFormat="1" applyFont="1" applyBorder="1" applyAlignment="1">
      <alignment horizontal="center" vertical="center" wrapText="1"/>
    </xf>
    <xf numFmtId="9" fontId="1" fillId="0" borderId="2" xfId="43" applyNumberFormat="1" applyFont="1" applyBorder="1" applyAlignment="1">
      <alignment horizontal="center" vertical="center" wrapText="1"/>
    </xf>
    <xf numFmtId="9" fontId="1" fillId="0" borderId="12" xfId="43" applyNumberFormat="1" applyFont="1" applyBorder="1" applyAlignment="1">
      <alignment horizontal="center" vertical="center" wrapText="1"/>
    </xf>
    <xf numFmtId="49" fontId="1" fillId="11" borderId="1" xfId="43" applyNumberFormat="1" applyFont="1" applyFill="1" applyBorder="1" applyAlignment="1">
      <alignment horizontal="center" vertical="center" wrapText="1"/>
    </xf>
    <xf numFmtId="49" fontId="1" fillId="11" borderId="2" xfId="43" applyNumberFormat="1" applyFont="1" applyFill="1" applyBorder="1" applyAlignment="1">
      <alignment horizontal="center" vertical="center" wrapText="1"/>
    </xf>
    <xf numFmtId="49" fontId="1" fillId="11" borderId="12" xfId="43" applyNumberFormat="1" applyFont="1" applyFill="1" applyBorder="1" applyAlignment="1">
      <alignment horizontal="center" vertical="center" wrapText="1"/>
    </xf>
    <xf numFmtId="0" fontId="4" fillId="0" borderId="0" xfId="43" applyFont="1" applyAlignment="1">
      <alignment horizontal="center" wrapText="1"/>
    </xf>
    <xf numFmtId="0" fontId="33" fillId="0" borderId="0" xfId="43" applyFont="1" applyAlignment="1">
      <alignment horizontal="center" wrapText="1"/>
    </xf>
  </cellXfs>
  <cellStyles count="55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Accent4 2" xfId="11" xr:uid="{00000000-0005-0000-0000-00000A000000}"/>
    <cellStyle name="40% - Accent4 3" xfId="12" xr:uid="{00000000-0005-0000-0000-00000B000000}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3" builtinId="47" customBuiltin="1"/>
    <cellStyle name="40% - הדגשה6" xfId="14" builtinId="51" customBuiltin="1"/>
    <cellStyle name="60% - הדגשה1" xfId="15" builtinId="32" customBuiltin="1"/>
    <cellStyle name="60% - הדגשה2" xfId="16" builtinId="36" customBuiltin="1"/>
    <cellStyle name="60% - הדגשה3" xfId="17" builtinId="40" customBuiltin="1"/>
    <cellStyle name="60% - הדגשה4" xfId="18" builtinId="44" customBuiltin="1"/>
    <cellStyle name="60% - הדגשה5" xfId="19" builtinId="48" customBuiltin="1"/>
    <cellStyle name="60% - הדגשה6" xfId="20" builtinId="52" customBuiltin="1"/>
    <cellStyle name="Comma 2" xfId="30" xr:uid="{00000000-0005-0000-0000-00001D000000}"/>
    <cellStyle name="Normal" xfId="0" builtinId="0"/>
    <cellStyle name="Normal 2" xfId="40" xr:uid="{00000000-0005-0000-0000-000028000000}"/>
    <cellStyle name="Normal 2 2" xfId="41" xr:uid="{00000000-0005-0000-0000-000029000000}"/>
    <cellStyle name="Normal 2 3" xfId="42" xr:uid="{00000000-0005-0000-0000-00002A000000}"/>
    <cellStyle name="Normal 2 3 2" xfId="43" xr:uid="{00000000-0005-0000-0000-00002B000000}"/>
    <cellStyle name="Normal 3" xfId="44" xr:uid="{00000000-0005-0000-0000-00002C000000}"/>
    <cellStyle name="Normal 4" xfId="45" xr:uid="{00000000-0005-0000-0000-00002D000000}"/>
    <cellStyle name="Normal 5" xfId="46" xr:uid="{00000000-0005-0000-0000-00002E000000}"/>
    <cellStyle name="Percent" xfId="49" builtinId="5"/>
    <cellStyle name="Percent 2" xfId="50" xr:uid="{00000000-0005-0000-0000-000032000000}"/>
    <cellStyle name="Percent 3" xfId="51" xr:uid="{00000000-0005-0000-0000-000033000000}"/>
    <cellStyle name="הדגשה1" xfId="21" builtinId="29" customBuiltin="1"/>
    <cellStyle name="הדגשה2" xfId="22" builtinId="33" customBuiltin="1"/>
    <cellStyle name="הדגשה3" xfId="23" builtinId="37" customBuiltin="1"/>
    <cellStyle name="הדגשה4" xfId="24" builtinId="41" customBuiltin="1"/>
    <cellStyle name="הדגשה5" xfId="25" builtinId="45" customBuiltin="1"/>
    <cellStyle name="הדגשה6" xfId="26" builtinId="49" customBuiltin="1"/>
    <cellStyle name="הערה" xfId="47" builtinId="10" customBuiltin="1"/>
    <cellStyle name="חישוב" xfId="28" builtinId="22" customBuiltin="1"/>
    <cellStyle name="טוב" xfId="32" builtinId="26" customBuiltin="1"/>
    <cellStyle name="טקסט אזהרה" xfId="54" builtinId="11" customBuiltin="1"/>
    <cellStyle name="טקסט הסברי" xfId="31" builtinId="53" customBuiltin="1"/>
    <cellStyle name="כותרת" xfId="52" builtinId="15" customBuiltin="1"/>
    <cellStyle name="כותרת 1" xfId="33" builtinId="16" customBuiltin="1"/>
    <cellStyle name="כותרת 2" xfId="34" builtinId="17" customBuiltin="1"/>
    <cellStyle name="כותרת 3" xfId="35" builtinId="18" customBuiltin="1"/>
    <cellStyle name="כותרת 4" xfId="36" builtinId="19" customBuiltin="1"/>
    <cellStyle name="ניטראלי" xfId="39" builtinId="28" customBuiltin="1"/>
    <cellStyle name="סה&quot;כ" xfId="53" builtinId="25" customBuiltin="1"/>
    <cellStyle name="פלט" xfId="48" builtinId="21" customBuiltin="1"/>
    <cellStyle name="קלט" xfId="37" builtinId="20" customBuiltin="1"/>
    <cellStyle name="רע" xfId="27" builtinId="27" customBuiltin="1"/>
    <cellStyle name="תא מסומן" xfId="29" builtinId="23" customBuiltin="1"/>
    <cellStyle name="תא מקושר" xfId="38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66675</xdr:rowOff>
    </xdr:from>
    <xdr:to>
      <xdr:col>21</xdr:col>
      <xdr:colOff>180975</xdr:colOff>
      <xdr:row>73</xdr:row>
      <xdr:rowOff>142875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9B5FD95-1835-4DC5-8D3B-4A40BCF9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98275" y="704850"/>
          <a:ext cx="12239625" cy="134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0.59999389629810485"/>
  </sheetPr>
  <dimension ref="A1:IU33"/>
  <sheetViews>
    <sheetView rightToLeft="1" tabSelected="1" topLeftCell="A11" zoomScaleNormal="100" workbookViewId="0">
      <selection activeCell="A29" sqref="A29:A31"/>
    </sheetView>
  </sheetViews>
  <sheetFormatPr defaultColWidth="9.109375" defaultRowHeight="13.8" x14ac:dyDescent="0.25"/>
  <cols>
    <col min="1" max="1" width="25.44140625" style="6" customWidth="1"/>
    <col min="2" max="2" width="23.33203125" style="6" customWidth="1"/>
    <col min="3" max="5" width="22" style="6" hidden="1" customWidth="1"/>
    <col min="6" max="8" width="22" style="6" customWidth="1"/>
    <col min="9" max="9" width="20.44140625" style="6" customWidth="1"/>
    <col min="10" max="10" width="27.5546875" style="6" hidden="1" customWidth="1"/>
    <col min="11" max="11" width="30.109375" style="6" customWidth="1"/>
    <col min="12" max="25" width="9.109375" style="6" customWidth="1"/>
    <col min="26" max="16384" width="9.109375" style="6"/>
  </cols>
  <sheetData>
    <row r="1" spans="1:255" ht="24.6" x14ac:dyDescent="0.4">
      <c r="A1" s="71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5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</row>
    <row r="2" spans="1:255" ht="21" x14ac:dyDescent="0.4">
      <c r="A2" s="64" t="s">
        <v>49</v>
      </c>
      <c r="B2" s="64"/>
      <c r="C2" s="64"/>
      <c r="D2" s="64"/>
      <c r="E2" s="64"/>
      <c r="F2" s="64"/>
      <c r="G2" s="64"/>
      <c r="H2" s="64"/>
      <c r="I2" s="64"/>
      <c r="J2" s="64"/>
      <c r="Z2" s="20">
        <v>0.06</v>
      </c>
      <c r="AA2" s="19"/>
    </row>
    <row r="3" spans="1:255" ht="14.4" thickBot="1" x14ac:dyDescent="0.3">
      <c r="A3" s="7"/>
      <c r="B3" s="8"/>
      <c r="C3" s="8"/>
      <c r="D3" s="8"/>
      <c r="E3" s="8"/>
      <c r="F3" s="8"/>
      <c r="G3" s="8"/>
      <c r="H3" s="8"/>
      <c r="I3" s="8"/>
      <c r="J3" s="9"/>
      <c r="Z3" s="20">
        <v>0.05</v>
      </c>
      <c r="AA3" s="19"/>
    </row>
    <row r="4" spans="1:255" ht="67.5" customHeight="1" x14ac:dyDescent="0.25">
      <c r="A4" s="65" t="s">
        <v>0</v>
      </c>
      <c r="B4" s="67" t="s">
        <v>54</v>
      </c>
      <c r="C4" s="69" t="s">
        <v>23</v>
      </c>
      <c r="D4" s="69" t="s">
        <v>42</v>
      </c>
      <c r="E4" s="69" t="s">
        <v>43</v>
      </c>
      <c r="F4" s="72" t="s">
        <v>56</v>
      </c>
      <c r="G4" s="67" t="s">
        <v>10</v>
      </c>
      <c r="H4" s="67" t="s">
        <v>38</v>
      </c>
      <c r="I4" s="67" t="s">
        <v>39</v>
      </c>
      <c r="J4" s="31" t="s">
        <v>24</v>
      </c>
      <c r="K4" s="31" t="s">
        <v>53</v>
      </c>
    </row>
    <row r="5" spans="1:255" ht="3.6" customHeight="1" x14ac:dyDescent="0.25">
      <c r="A5" s="66"/>
      <c r="B5" s="68"/>
      <c r="C5" s="70"/>
      <c r="D5" s="70"/>
      <c r="E5" s="70"/>
      <c r="F5" s="73"/>
      <c r="G5" s="68" t="s">
        <v>12</v>
      </c>
      <c r="H5" s="68"/>
      <c r="I5" s="68"/>
      <c r="J5" s="32"/>
      <c r="K5" s="32"/>
    </row>
    <row r="6" spans="1:255" ht="19.2" hidden="1" customHeight="1" thickBot="1" x14ac:dyDescent="0.3">
      <c r="A6" s="66"/>
      <c r="B6" s="68"/>
      <c r="C6" s="70"/>
      <c r="D6" s="70"/>
      <c r="E6" s="70"/>
      <c r="F6" s="74"/>
      <c r="G6" s="68"/>
      <c r="H6" s="68"/>
      <c r="I6" s="68"/>
      <c r="J6" s="32"/>
      <c r="K6" s="32"/>
    </row>
    <row r="7" spans="1:255" ht="18.75" customHeight="1" x14ac:dyDescent="0.25">
      <c r="A7" s="49" t="s">
        <v>6</v>
      </c>
      <c r="B7" s="43">
        <v>0.45910000000000001</v>
      </c>
      <c r="C7" s="43">
        <v>0.44</v>
      </c>
      <c r="D7" s="43">
        <v>0.44</v>
      </c>
      <c r="E7" s="43">
        <v>0.47</v>
      </c>
      <c r="F7" s="43">
        <v>0.45</v>
      </c>
      <c r="G7" s="50" t="s">
        <v>1</v>
      </c>
      <c r="H7" s="43">
        <f>+F7-$Z$2</f>
        <v>0.39</v>
      </c>
      <c r="I7" s="43">
        <f>+F7+$Z$2</f>
        <v>0.51</v>
      </c>
      <c r="J7" s="33" t="s">
        <v>25</v>
      </c>
      <c r="K7" s="33" t="s">
        <v>44</v>
      </c>
    </row>
    <row r="8" spans="1:255" ht="42" customHeight="1" x14ac:dyDescent="0.25">
      <c r="A8" s="62"/>
      <c r="B8" s="43"/>
      <c r="C8" s="43"/>
      <c r="D8" s="43"/>
      <c r="E8" s="43"/>
      <c r="F8" s="43"/>
      <c r="G8" s="50"/>
      <c r="H8" s="43"/>
      <c r="I8" s="43"/>
      <c r="J8" s="33"/>
      <c r="K8" s="33"/>
    </row>
    <row r="9" spans="1:255" ht="37.200000000000003" hidden="1" customHeight="1" x14ac:dyDescent="0.25">
      <c r="A9" s="62"/>
      <c r="B9" s="43"/>
      <c r="C9" s="43"/>
      <c r="D9" s="43"/>
      <c r="E9" s="43"/>
      <c r="F9" s="43"/>
      <c r="G9" s="50"/>
      <c r="H9" s="43"/>
      <c r="I9" s="43"/>
      <c r="J9" s="33"/>
      <c r="K9" s="33"/>
      <c r="L9" s="10"/>
    </row>
    <row r="10" spans="1:255" ht="9.75" customHeight="1" x14ac:dyDescent="0.25">
      <c r="A10" s="60" t="s">
        <v>4</v>
      </c>
      <c r="B10" s="43">
        <v>0.20369999999999999</v>
      </c>
      <c r="C10" s="43">
        <v>0.2</v>
      </c>
      <c r="D10" s="43">
        <v>0.2</v>
      </c>
      <c r="E10" s="43">
        <v>0.22</v>
      </c>
      <c r="F10" s="43">
        <v>0.2</v>
      </c>
      <c r="G10" s="50" t="s">
        <v>2</v>
      </c>
      <c r="H10" s="45">
        <f>+F10-$Z$3</f>
        <v>0.15000000000000002</v>
      </c>
      <c r="I10" s="61">
        <f>+F10+$Z$3</f>
        <v>0.25</v>
      </c>
      <c r="J10" s="34" t="s">
        <v>14</v>
      </c>
      <c r="K10" s="34" t="s">
        <v>37</v>
      </c>
      <c r="L10" s="10"/>
    </row>
    <row r="11" spans="1:255" ht="53.25" customHeight="1" x14ac:dyDescent="0.25">
      <c r="A11" s="49"/>
      <c r="B11" s="43"/>
      <c r="C11" s="43"/>
      <c r="D11" s="43"/>
      <c r="E11" s="43"/>
      <c r="F11" s="43"/>
      <c r="G11" s="51"/>
      <c r="H11" s="46"/>
      <c r="I11" s="53"/>
      <c r="J11" s="34"/>
      <c r="K11" s="34"/>
      <c r="L11" s="10"/>
    </row>
    <row r="12" spans="1:255" ht="10.5" customHeight="1" x14ac:dyDescent="0.25">
      <c r="A12" s="49"/>
      <c r="B12" s="43"/>
      <c r="C12" s="43"/>
      <c r="D12" s="43"/>
      <c r="E12" s="43"/>
      <c r="F12" s="43"/>
      <c r="G12" s="51"/>
      <c r="H12" s="55"/>
      <c r="I12" s="54"/>
      <c r="J12" s="34"/>
      <c r="K12" s="34"/>
      <c r="L12" s="10"/>
    </row>
    <row r="13" spans="1:255" ht="18.75" customHeight="1" x14ac:dyDescent="0.25">
      <c r="A13" s="49" t="s">
        <v>7</v>
      </c>
      <c r="B13" s="43">
        <v>0.21</v>
      </c>
      <c r="C13" s="43">
        <v>0.23</v>
      </c>
      <c r="D13" s="43">
        <v>0.23</v>
      </c>
      <c r="E13" s="43">
        <v>0.24</v>
      </c>
      <c r="F13" s="43">
        <v>0.21</v>
      </c>
      <c r="G13" s="58" t="s">
        <v>1</v>
      </c>
      <c r="H13" s="52">
        <f>+F13-$Z$2</f>
        <v>0.15</v>
      </c>
      <c r="I13" s="52">
        <f>+F13+$Z$2</f>
        <v>0.27</v>
      </c>
      <c r="J13" s="35" t="s">
        <v>15</v>
      </c>
      <c r="K13" s="35" t="s">
        <v>15</v>
      </c>
      <c r="L13" s="10"/>
    </row>
    <row r="14" spans="1:255" ht="38.25" customHeight="1" x14ac:dyDescent="0.25">
      <c r="A14" s="49"/>
      <c r="B14" s="43"/>
      <c r="C14" s="43"/>
      <c r="D14" s="43"/>
      <c r="E14" s="43"/>
      <c r="F14" s="43"/>
      <c r="G14" s="59"/>
      <c r="H14" s="53"/>
      <c r="I14" s="53"/>
      <c r="J14" s="35"/>
      <c r="K14" s="35"/>
      <c r="L14" s="10"/>
    </row>
    <row r="15" spans="1:255" ht="15" customHeight="1" x14ac:dyDescent="0.25">
      <c r="A15" s="49"/>
      <c r="B15" s="43"/>
      <c r="C15" s="43"/>
      <c r="D15" s="43"/>
      <c r="E15" s="43"/>
      <c r="F15" s="43"/>
      <c r="G15" s="59"/>
      <c r="H15" s="54"/>
      <c r="I15" s="54"/>
      <c r="J15" s="35"/>
      <c r="K15" s="35"/>
      <c r="L15" s="10"/>
    </row>
    <row r="16" spans="1:255" ht="12.75" customHeight="1" x14ac:dyDescent="0.25">
      <c r="A16" s="49" t="s">
        <v>26</v>
      </c>
      <c r="B16" s="43">
        <v>2.7E-2</v>
      </c>
      <c r="C16" s="43">
        <v>0.03</v>
      </c>
      <c r="D16" s="43">
        <v>0.03</v>
      </c>
      <c r="E16" s="43">
        <v>0</v>
      </c>
      <c r="F16" s="43">
        <v>0</v>
      </c>
      <c r="G16" s="58" t="s">
        <v>2</v>
      </c>
      <c r="H16" s="52">
        <v>0</v>
      </c>
      <c r="I16" s="52">
        <f>+F16+Z3</f>
        <v>0.05</v>
      </c>
      <c r="J16" s="33" t="s">
        <v>27</v>
      </c>
      <c r="K16" s="33" t="s">
        <v>35</v>
      </c>
    </row>
    <row r="17" spans="1:11" ht="14.25" customHeight="1" x14ac:dyDescent="0.25">
      <c r="A17" s="49"/>
      <c r="B17" s="43"/>
      <c r="C17" s="43"/>
      <c r="D17" s="43"/>
      <c r="E17" s="43"/>
      <c r="F17" s="43"/>
      <c r="G17" s="59"/>
      <c r="H17" s="53"/>
      <c r="I17" s="53"/>
      <c r="J17" s="33"/>
      <c r="K17" s="33"/>
    </row>
    <row r="18" spans="1:11" ht="29.4" customHeight="1" x14ac:dyDescent="0.25">
      <c r="A18" s="49"/>
      <c r="B18" s="43"/>
      <c r="C18" s="43"/>
      <c r="D18" s="43"/>
      <c r="E18" s="43"/>
      <c r="F18" s="43"/>
      <c r="G18" s="59"/>
      <c r="H18" s="54"/>
      <c r="I18" s="54"/>
      <c r="J18" s="33"/>
      <c r="K18" s="33"/>
    </row>
    <row r="19" spans="1:11" ht="51.75" customHeight="1" x14ac:dyDescent="0.25">
      <c r="A19" s="22" t="s">
        <v>16</v>
      </c>
      <c r="B19" s="21">
        <v>0.12609999999999999</v>
      </c>
      <c r="C19" s="21">
        <v>0.11</v>
      </c>
      <c r="D19" s="21">
        <v>0.12</v>
      </c>
      <c r="E19" s="21">
        <v>0</v>
      </c>
      <c r="F19" s="21">
        <v>0.13</v>
      </c>
      <c r="G19" s="24" t="s">
        <v>28</v>
      </c>
      <c r="H19" s="25">
        <f>+F19-$Z$3</f>
        <v>0.08</v>
      </c>
      <c r="I19" s="25">
        <f>+F19+$Z$3</f>
        <v>0.18</v>
      </c>
      <c r="J19" s="23" t="s">
        <v>29</v>
      </c>
      <c r="K19" s="23" t="s">
        <v>50</v>
      </c>
    </row>
    <row r="20" spans="1:11" ht="12.75" customHeight="1" x14ac:dyDescent="0.25">
      <c r="A20" s="49" t="s">
        <v>5</v>
      </c>
      <c r="B20" s="43">
        <v>5.9499999999999997E-2</v>
      </c>
      <c r="C20" s="43">
        <v>0.02</v>
      </c>
      <c r="D20" s="43">
        <v>0.05</v>
      </c>
      <c r="E20" s="43">
        <v>0.05</v>
      </c>
      <c r="F20" s="43">
        <v>0.05</v>
      </c>
      <c r="G20" s="58" t="s">
        <v>2</v>
      </c>
      <c r="H20" s="52">
        <v>0</v>
      </c>
      <c r="I20" s="52">
        <f>+F20+$Z$3</f>
        <v>0.1</v>
      </c>
      <c r="J20" s="35" t="s">
        <v>11</v>
      </c>
      <c r="K20" s="35" t="s">
        <v>35</v>
      </c>
    </row>
    <row r="21" spans="1:11" x14ac:dyDescent="0.25">
      <c r="A21" s="49"/>
      <c r="B21" s="43"/>
      <c r="C21" s="43"/>
      <c r="D21" s="43"/>
      <c r="E21" s="43"/>
      <c r="F21" s="43"/>
      <c r="G21" s="59"/>
      <c r="H21" s="53"/>
      <c r="I21" s="53"/>
      <c r="J21" s="35"/>
      <c r="K21" s="35"/>
    </row>
    <row r="22" spans="1:11" x14ac:dyDescent="0.25">
      <c r="A22" s="49"/>
      <c r="B22" s="43"/>
      <c r="C22" s="43"/>
      <c r="D22" s="43"/>
      <c r="E22" s="43"/>
      <c r="F22" s="43"/>
      <c r="G22" s="59"/>
      <c r="H22" s="54"/>
      <c r="I22" s="54"/>
      <c r="J22" s="35"/>
      <c r="K22" s="35"/>
    </row>
    <row r="23" spans="1:11" ht="12.75" customHeight="1" x14ac:dyDescent="0.25">
      <c r="A23" s="56" t="s">
        <v>3</v>
      </c>
      <c r="B23" s="57">
        <f t="shared" ref="B23:F23" si="0">SUM(B7:B22)</f>
        <v>1.0853999999999999</v>
      </c>
      <c r="C23" s="57">
        <f t="shared" si="0"/>
        <v>1.03</v>
      </c>
      <c r="D23" s="57">
        <f t="shared" si="0"/>
        <v>1.07</v>
      </c>
      <c r="E23" s="57">
        <f t="shared" si="0"/>
        <v>0.98</v>
      </c>
      <c r="F23" s="57">
        <f t="shared" si="0"/>
        <v>1.04</v>
      </c>
      <c r="G23" s="51"/>
      <c r="H23" s="45"/>
      <c r="I23" s="45"/>
      <c r="J23" s="36"/>
      <c r="K23" s="36"/>
    </row>
    <row r="24" spans="1:11" ht="12.75" customHeight="1" x14ac:dyDescent="0.25">
      <c r="A24" s="56"/>
      <c r="B24" s="43"/>
      <c r="C24" s="43"/>
      <c r="D24" s="43"/>
      <c r="E24" s="43"/>
      <c r="F24" s="43"/>
      <c r="G24" s="51"/>
      <c r="H24" s="46"/>
      <c r="I24" s="46"/>
      <c r="J24" s="36"/>
      <c r="K24" s="36"/>
    </row>
    <row r="25" spans="1:11" ht="13.5" customHeight="1" x14ac:dyDescent="0.25">
      <c r="A25" s="56"/>
      <c r="B25" s="43"/>
      <c r="C25" s="43"/>
      <c r="D25" s="43"/>
      <c r="E25" s="43"/>
      <c r="F25" s="43"/>
      <c r="G25" s="51"/>
      <c r="H25" s="55"/>
      <c r="I25" s="55"/>
      <c r="J25" s="36"/>
      <c r="K25" s="36"/>
    </row>
    <row r="26" spans="1:11" ht="12.9" customHeight="1" x14ac:dyDescent="0.25">
      <c r="A26" s="48" t="s">
        <v>30</v>
      </c>
      <c r="B26" s="43">
        <v>0.16300000000000001</v>
      </c>
      <c r="C26" s="43">
        <v>0.22</v>
      </c>
      <c r="D26" s="43">
        <v>0.18</v>
      </c>
      <c r="E26" s="43">
        <v>0.2</v>
      </c>
      <c r="F26" s="43">
        <v>0.18</v>
      </c>
      <c r="G26" s="50" t="s">
        <v>1</v>
      </c>
      <c r="H26" s="45">
        <f>+F26-$Z$2</f>
        <v>0.12</v>
      </c>
      <c r="I26" s="52">
        <f>+F26+$Z$2</f>
        <v>0.24</v>
      </c>
      <c r="J26" s="33" t="s">
        <v>13</v>
      </c>
      <c r="K26" s="33" t="s">
        <v>13</v>
      </c>
    </row>
    <row r="27" spans="1:11" x14ac:dyDescent="0.25">
      <c r="A27" s="49"/>
      <c r="B27" s="43"/>
      <c r="C27" s="43"/>
      <c r="D27" s="43"/>
      <c r="E27" s="43"/>
      <c r="F27" s="43"/>
      <c r="G27" s="51"/>
      <c r="H27" s="46"/>
      <c r="I27" s="53"/>
      <c r="J27" s="33"/>
      <c r="K27" s="33"/>
    </row>
    <row r="28" spans="1:11" x14ac:dyDescent="0.25">
      <c r="A28" s="49"/>
      <c r="B28" s="43"/>
      <c r="C28" s="43"/>
      <c r="D28" s="43"/>
      <c r="E28" s="43"/>
      <c r="F28" s="43"/>
      <c r="G28" s="51"/>
      <c r="H28" s="55"/>
      <c r="I28" s="54"/>
      <c r="J28" s="33"/>
      <c r="K28" s="33"/>
    </row>
    <row r="29" spans="1:11" x14ac:dyDescent="0.25">
      <c r="A29" s="38" t="s">
        <v>57</v>
      </c>
      <c r="B29" s="41">
        <v>3.5000000000000001E-3</v>
      </c>
      <c r="C29" s="43"/>
      <c r="D29" s="43"/>
      <c r="E29" s="43"/>
      <c r="F29" s="43"/>
      <c r="G29" s="43"/>
      <c r="H29" s="45"/>
      <c r="I29" s="45"/>
      <c r="J29" s="34"/>
      <c r="K29" s="34"/>
    </row>
    <row r="30" spans="1:11" x14ac:dyDescent="0.25">
      <c r="A30" s="39"/>
      <c r="B30" s="41"/>
      <c r="C30" s="43"/>
      <c r="D30" s="43"/>
      <c r="E30" s="43"/>
      <c r="F30" s="43"/>
      <c r="G30" s="43"/>
      <c r="H30" s="46"/>
      <c r="I30" s="46"/>
      <c r="J30" s="34"/>
      <c r="K30" s="34"/>
    </row>
    <row r="31" spans="1:11" ht="14.4" thickBot="1" x14ac:dyDescent="0.3">
      <c r="A31" s="40"/>
      <c r="B31" s="42"/>
      <c r="C31" s="44"/>
      <c r="D31" s="44"/>
      <c r="E31" s="44"/>
      <c r="F31" s="44"/>
      <c r="G31" s="44"/>
      <c r="H31" s="47"/>
      <c r="I31" s="47"/>
      <c r="J31" s="37"/>
      <c r="K31" s="37"/>
    </row>
    <row r="32" spans="1:11" ht="21" x14ac:dyDescent="0.4">
      <c r="A32" s="11"/>
      <c r="B32" s="12"/>
      <c r="C32" s="12"/>
      <c r="D32" s="12"/>
      <c r="E32" s="12"/>
      <c r="F32" s="12"/>
      <c r="G32" s="12"/>
      <c r="H32" s="12"/>
      <c r="I32" s="12"/>
    </row>
    <row r="33" spans="1:1" ht="15" x14ac:dyDescent="0.25">
      <c r="A33" s="13" t="s">
        <v>18</v>
      </c>
    </row>
  </sheetData>
  <mergeCells count="162">
    <mergeCell ref="F4:F6"/>
    <mergeCell ref="F7:F9"/>
    <mergeCell ref="F10:F12"/>
    <mergeCell ref="F13:F15"/>
    <mergeCell ref="F16:F18"/>
    <mergeCell ref="F20:F22"/>
    <mergeCell ref="F23:F25"/>
    <mergeCell ref="F26:F28"/>
    <mergeCell ref="F29:F31"/>
    <mergeCell ref="E4:E6"/>
    <mergeCell ref="E7:E9"/>
    <mergeCell ref="E10:E12"/>
    <mergeCell ref="E13:E15"/>
    <mergeCell ref="E16:E18"/>
    <mergeCell ref="E20:E22"/>
    <mergeCell ref="E23:E25"/>
    <mergeCell ref="E26:E28"/>
    <mergeCell ref="E29:E31"/>
    <mergeCell ref="D4:D6"/>
    <mergeCell ref="D7:D9"/>
    <mergeCell ref="D10:D12"/>
    <mergeCell ref="D13:D15"/>
    <mergeCell ref="D16:D18"/>
    <mergeCell ref="D20:D22"/>
    <mergeCell ref="D23:D25"/>
    <mergeCell ref="D26:D28"/>
    <mergeCell ref="D29:D31"/>
    <mergeCell ref="AF1:AI1"/>
    <mergeCell ref="AJ1:AM1"/>
    <mergeCell ref="AN1:AQ1"/>
    <mergeCell ref="AR1:AU1"/>
    <mergeCell ref="AV1:AY1"/>
    <mergeCell ref="AZ1:BC1"/>
    <mergeCell ref="A1:J1"/>
    <mergeCell ref="L1:O1"/>
    <mergeCell ref="P1:S1"/>
    <mergeCell ref="T1:W1"/>
    <mergeCell ref="X1:AA1"/>
    <mergeCell ref="AB1:AE1"/>
    <mergeCell ref="CB1:CE1"/>
    <mergeCell ref="CF1:CI1"/>
    <mergeCell ref="CJ1:CM1"/>
    <mergeCell ref="CN1:CQ1"/>
    <mergeCell ref="CR1:CU1"/>
    <mergeCell ref="CV1:CY1"/>
    <mergeCell ref="BD1:BG1"/>
    <mergeCell ref="BH1:BK1"/>
    <mergeCell ref="BL1:BO1"/>
    <mergeCell ref="BP1:BS1"/>
    <mergeCell ref="BT1:BW1"/>
    <mergeCell ref="BX1:CA1"/>
    <mergeCell ref="DX1:EA1"/>
    <mergeCell ref="EB1:EE1"/>
    <mergeCell ref="EF1:EI1"/>
    <mergeCell ref="EJ1:EM1"/>
    <mergeCell ref="EN1:EQ1"/>
    <mergeCell ref="ER1:EU1"/>
    <mergeCell ref="CZ1:DC1"/>
    <mergeCell ref="DD1:DG1"/>
    <mergeCell ref="DH1:DK1"/>
    <mergeCell ref="DL1:DO1"/>
    <mergeCell ref="DP1:DS1"/>
    <mergeCell ref="DT1:DW1"/>
    <mergeCell ref="GB1:GE1"/>
    <mergeCell ref="GF1:GI1"/>
    <mergeCell ref="GJ1:GM1"/>
    <mergeCell ref="GN1:GQ1"/>
    <mergeCell ref="EV1:EY1"/>
    <mergeCell ref="EZ1:FC1"/>
    <mergeCell ref="FD1:FG1"/>
    <mergeCell ref="FH1:FK1"/>
    <mergeCell ref="FL1:FO1"/>
    <mergeCell ref="FP1:FS1"/>
    <mergeCell ref="IN1:IQ1"/>
    <mergeCell ref="IR1:IU1"/>
    <mergeCell ref="A2:J2"/>
    <mergeCell ref="A4:A6"/>
    <mergeCell ref="B4:B6"/>
    <mergeCell ref="C4:C6"/>
    <mergeCell ref="G4:G6"/>
    <mergeCell ref="I4:I6"/>
    <mergeCell ref="J4:J6"/>
    <mergeCell ref="HP1:HS1"/>
    <mergeCell ref="HT1:HW1"/>
    <mergeCell ref="HX1:IA1"/>
    <mergeCell ref="IB1:IE1"/>
    <mergeCell ref="IF1:II1"/>
    <mergeCell ref="IJ1:IM1"/>
    <mergeCell ref="GR1:GU1"/>
    <mergeCell ref="GV1:GY1"/>
    <mergeCell ref="GZ1:HC1"/>
    <mergeCell ref="HD1:HG1"/>
    <mergeCell ref="HH1:HK1"/>
    <mergeCell ref="HL1:HO1"/>
    <mergeCell ref="FT1:FW1"/>
    <mergeCell ref="FX1:GA1"/>
    <mergeCell ref="H4:H6"/>
    <mergeCell ref="A10:A12"/>
    <mergeCell ref="B10:B12"/>
    <mergeCell ref="C10:C12"/>
    <mergeCell ref="G10:G12"/>
    <mergeCell ref="I10:I12"/>
    <mergeCell ref="J10:J12"/>
    <mergeCell ref="A7:A9"/>
    <mergeCell ref="B7:B9"/>
    <mergeCell ref="C7:C9"/>
    <mergeCell ref="G7:G9"/>
    <mergeCell ref="I7:I9"/>
    <mergeCell ref="J7:J9"/>
    <mergeCell ref="H7:H9"/>
    <mergeCell ref="H10:H12"/>
    <mergeCell ref="A16:A18"/>
    <mergeCell ref="B16:B18"/>
    <mergeCell ref="C16:C18"/>
    <mergeCell ref="G16:G18"/>
    <mergeCell ref="I16:I18"/>
    <mergeCell ref="J16:J18"/>
    <mergeCell ref="A13:A15"/>
    <mergeCell ref="B13:B15"/>
    <mergeCell ref="C13:C15"/>
    <mergeCell ref="G13:G15"/>
    <mergeCell ref="I13:I15"/>
    <mergeCell ref="J13:J15"/>
    <mergeCell ref="H13:H15"/>
    <mergeCell ref="H16:H18"/>
    <mergeCell ref="A23:A25"/>
    <mergeCell ref="B23:B25"/>
    <mergeCell ref="C23:C25"/>
    <mergeCell ref="G23:G25"/>
    <mergeCell ref="I23:I25"/>
    <mergeCell ref="J23:J25"/>
    <mergeCell ref="A20:A22"/>
    <mergeCell ref="B20:B22"/>
    <mergeCell ref="C20:C22"/>
    <mergeCell ref="G20:G22"/>
    <mergeCell ref="I20:I22"/>
    <mergeCell ref="J20:J22"/>
    <mergeCell ref="H20:H22"/>
    <mergeCell ref="H23:H25"/>
    <mergeCell ref="A29:A31"/>
    <mergeCell ref="B29:B31"/>
    <mergeCell ref="C29:C31"/>
    <mergeCell ref="G29:G31"/>
    <mergeCell ref="I29:I31"/>
    <mergeCell ref="J29:J31"/>
    <mergeCell ref="A26:A28"/>
    <mergeCell ref="B26:B28"/>
    <mergeCell ref="C26:C28"/>
    <mergeCell ref="G26:G28"/>
    <mergeCell ref="I26:I28"/>
    <mergeCell ref="J26:J28"/>
    <mergeCell ref="H26:H28"/>
    <mergeCell ref="H29:H31"/>
    <mergeCell ref="K4:K6"/>
    <mergeCell ref="K7:K9"/>
    <mergeCell ref="K10:K12"/>
    <mergeCell ref="K13:K15"/>
    <mergeCell ref="K16:K18"/>
    <mergeCell ref="K20:K22"/>
    <mergeCell ref="K23:K25"/>
    <mergeCell ref="K26:K28"/>
    <mergeCell ref="K29:K31"/>
  </mergeCells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7" tint="0.59999389629810485"/>
  </sheetPr>
  <dimension ref="A1:IS32"/>
  <sheetViews>
    <sheetView rightToLeft="1" topLeftCell="A4" zoomScale="90" zoomScaleNormal="90" workbookViewId="0">
      <selection activeCell="A28" sqref="A28:A30"/>
    </sheetView>
  </sheetViews>
  <sheetFormatPr defaultColWidth="9.109375" defaultRowHeight="13.8" x14ac:dyDescent="0.25"/>
  <cols>
    <col min="1" max="1" width="25.44140625" style="6" customWidth="1"/>
    <col min="2" max="2" width="23.33203125" style="6" customWidth="1"/>
    <col min="3" max="3" width="22" style="6" hidden="1" customWidth="1"/>
    <col min="4" max="5" width="22" style="6" customWidth="1"/>
    <col min="6" max="7" width="20.44140625" style="6" customWidth="1"/>
    <col min="8" max="8" width="27.5546875" style="6" hidden="1" customWidth="1"/>
    <col min="9" max="9" width="27.88671875" style="6" customWidth="1"/>
    <col min="10" max="22" width="9.109375" style="6" customWidth="1"/>
    <col min="23" max="16384" width="9.109375" style="6"/>
  </cols>
  <sheetData>
    <row r="1" spans="1:253" s="27" customFormat="1" ht="22.8" x14ac:dyDescent="0.4">
      <c r="A1" s="71" t="s">
        <v>22</v>
      </c>
      <c r="B1" s="71"/>
      <c r="C1" s="71"/>
      <c r="D1" s="71"/>
      <c r="E1" s="71"/>
      <c r="F1" s="71"/>
      <c r="G1" s="71"/>
      <c r="H1" s="71"/>
      <c r="I1" s="26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</row>
    <row r="2" spans="1:253" s="28" customFormat="1" ht="21" x14ac:dyDescent="0.4">
      <c r="A2" s="64" t="s">
        <v>45</v>
      </c>
      <c r="B2" s="64"/>
      <c r="C2" s="64"/>
      <c r="D2" s="64"/>
      <c r="E2" s="64"/>
      <c r="F2" s="64"/>
      <c r="G2" s="64"/>
      <c r="H2" s="64"/>
      <c r="W2" s="30"/>
      <c r="X2" s="29">
        <v>0.06</v>
      </c>
    </row>
    <row r="3" spans="1:253" ht="14.4" thickBot="1" x14ac:dyDescent="0.3">
      <c r="A3" s="7"/>
      <c r="B3" s="8"/>
      <c r="C3" s="8"/>
      <c r="D3" s="8"/>
      <c r="E3" s="8"/>
      <c r="F3" s="8"/>
      <c r="G3" s="8"/>
      <c r="H3" s="9"/>
      <c r="W3" s="19"/>
      <c r="X3" s="20">
        <v>0.05</v>
      </c>
    </row>
    <row r="4" spans="1:253" ht="67.5" customHeight="1" x14ac:dyDescent="0.25">
      <c r="A4" s="65" t="s">
        <v>0</v>
      </c>
      <c r="B4" s="67" t="s">
        <v>54</v>
      </c>
      <c r="C4" s="69" t="s">
        <v>23</v>
      </c>
      <c r="D4" s="72" t="s">
        <v>56</v>
      </c>
      <c r="E4" s="67" t="s">
        <v>10</v>
      </c>
      <c r="F4" s="67" t="s">
        <v>38</v>
      </c>
      <c r="G4" s="67" t="s">
        <v>40</v>
      </c>
      <c r="H4" s="31" t="s">
        <v>24</v>
      </c>
      <c r="I4" s="31" t="s">
        <v>9</v>
      </c>
    </row>
    <row r="5" spans="1:253" ht="2.4" customHeight="1" x14ac:dyDescent="0.25">
      <c r="A5" s="66"/>
      <c r="B5" s="68"/>
      <c r="C5" s="70"/>
      <c r="D5" s="73"/>
      <c r="E5" s="68" t="s">
        <v>12</v>
      </c>
      <c r="F5" s="68"/>
      <c r="G5" s="68"/>
      <c r="H5" s="32"/>
      <c r="I5" s="32"/>
    </row>
    <row r="6" spans="1:253" ht="19.2" hidden="1" customHeight="1" thickBot="1" x14ac:dyDescent="0.3">
      <c r="A6" s="66"/>
      <c r="B6" s="68"/>
      <c r="C6" s="70"/>
      <c r="D6" s="74"/>
      <c r="E6" s="68"/>
      <c r="F6" s="68"/>
      <c r="G6" s="68"/>
      <c r="H6" s="32"/>
      <c r="I6" s="32"/>
    </row>
    <row r="7" spans="1:253" ht="18.75" customHeight="1" x14ac:dyDescent="0.25">
      <c r="A7" s="49" t="s">
        <v>6</v>
      </c>
      <c r="B7" s="43">
        <v>0.1361</v>
      </c>
      <c r="C7" s="43">
        <v>0.14000000000000001</v>
      </c>
      <c r="D7" s="43">
        <v>0.15</v>
      </c>
      <c r="E7" s="50" t="s">
        <v>1</v>
      </c>
      <c r="F7" s="43">
        <f>+D7-$X$2</f>
        <v>0.09</v>
      </c>
      <c r="G7" s="43">
        <f>+D7+$X$2</f>
        <v>0.21</v>
      </c>
      <c r="H7" s="76" t="s">
        <v>25</v>
      </c>
      <c r="I7" s="33" t="s">
        <v>44</v>
      </c>
    </row>
    <row r="8" spans="1:253" ht="49.2" customHeight="1" x14ac:dyDescent="0.25">
      <c r="A8" s="62"/>
      <c r="B8" s="43"/>
      <c r="C8" s="43"/>
      <c r="D8" s="43"/>
      <c r="E8" s="50"/>
      <c r="F8" s="43"/>
      <c r="G8" s="43"/>
      <c r="H8" s="76"/>
      <c r="I8" s="33"/>
    </row>
    <row r="9" spans="1:253" ht="8.4" customHeight="1" x14ac:dyDescent="0.25">
      <c r="A9" s="62"/>
      <c r="B9" s="43"/>
      <c r="C9" s="43"/>
      <c r="D9" s="43"/>
      <c r="E9" s="50"/>
      <c r="F9" s="43"/>
      <c r="G9" s="43"/>
      <c r="H9" s="76"/>
      <c r="I9" s="33"/>
      <c r="J9" s="10"/>
    </row>
    <row r="10" spans="1:253" ht="9.75" customHeight="1" x14ac:dyDescent="0.25">
      <c r="A10" s="60" t="s">
        <v>4</v>
      </c>
      <c r="B10" s="43">
        <v>0.41560000000000002</v>
      </c>
      <c r="C10" s="43">
        <v>0.4</v>
      </c>
      <c r="D10" s="43">
        <v>0.42</v>
      </c>
      <c r="E10" s="50" t="s">
        <v>2</v>
      </c>
      <c r="F10" s="43">
        <f>+D10-$X$3</f>
        <v>0.37</v>
      </c>
      <c r="G10" s="80">
        <f>+D10+$X$3</f>
        <v>0.47</v>
      </c>
      <c r="H10" s="43" t="s">
        <v>14</v>
      </c>
      <c r="I10" s="34" t="s">
        <v>37</v>
      </c>
      <c r="J10" s="10"/>
    </row>
    <row r="11" spans="1:253" ht="53.25" customHeight="1" x14ac:dyDescent="0.25">
      <c r="A11" s="49"/>
      <c r="B11" s="43"/>
      <c r="C11" s="43"/>
      <c r="D11" s="43"/>
      <c r="E11" s="51"/>
      <c r="F11" s="43"/>
      <c r="G11" s="77"/>
      <c r="H11" s="43"/>
      <c r="I11" s="34"/>
      <c r="J11" s="10"/>
    </row>
    <row r="12" spans="1:253" ht="10.5" customHeight="1" x14ac:dyDescent="0.25">
      <c r="A12" s="49"/>
      <c r="B12" s="43"/>
      <c r="C12" s="43"/>
      <c r="D12" s="43"/>
      <c r="E12" s="51"/>
      <c r="F12" s="43"/>
      <c r="G12" s="77"/>
      <c r="H12" s="43"/>
      <c r="I12" s="34"/>
      <c r="J12" s="10"/>
    </row>
    <row r="13" spans="1:253" ht="18.75" customHeight="1" x14ac:dyDescent="0.25">
      <c r="A13" s="49" t="s">
        <v>7</v>
      </c>
      <c r="B13" s="43">
        <v>0.46800000000000003</v>
      </c>
      <c r="C13" s="43">
        <v>0.38</v>
      </c>
      <c r="D13" s="43">
        <v>0.42</v>
      </c>
      <c r="E13" s="58" t="s">
        <v>1</v>
      </c>
      <c r="F13" s="77">
        <f>+D13-$X$2</f>
        <v>0.36</v>
      </c>
      <c r="G13" s="77">
        <f>+D13+$X$2</f>
        <v>0.48</v>
      </c>
      <c r="H13" s="59" t="s">
        <v>15</v>
      </c>
      <c r="I13" s="35" t="s">
        <v>15</v>
      </c>
      <c r="J13" s="10"/>
    </row>
    <row r="14" spans="1:253" ht="30" customHeight="1" x14ac:dyDescent="0.25">
      <c r="A14" s="49"/>
      <c r="B14" s="43"/>
      <c r="C14" s="43"/>
      <c r="D14" s="43"/>
      <c r="E14" s="59"/>
      <c r="F14" s="77"/>
      <c r="G14" s="77"/>
      <c r="H14" s="59"/>
      <c r="I14" s="35"/>
      <c r="J14" s="10"/>
    </row>
    <row r="15" spans="1:253" ht="15" hidden="1" customHeight="1" x14ac:dyDescent="0.25">
      <c r="A15" s="49"/>
      <c r="B15" s="43"/>
      <c r="C15" s="43"/>
      <c r="D15" s="43"/>
      <c r="E15" s="59"/>
      <c r="F15" s="77"/>
      <c r="G15" s="77"/>
      <c r="H15" s="59"/>
      <c r="I15" s="35"/>
      <c r="J15" s="10"/>
    </row>
    <row r="16" spans="1:253" ht="12.75" customHeight="1" x14ac:dyDescent="0.25">
      <c r="A16" s="49" t="s">
        <v>26</v>
      </c>
      <c r="B16" s="79">
        <v>0</v>
      </c>
      <c r="C16" s="43">
        <v>0.03</v>
      </c>
      <c r="D16" s="43">
        <v>0.01</v>
      </c>
      <c r="E16" s="58" t="s">
        <v>2</v>
      </c>
      <c r="F16" s="77">
        <v>0</v>
      </c>
      <c r="G16" s="77">
        <f>+D16+X3</f>
        <v>6.0000000000000005E-2</v>
      </c>
      <c r="H16" s="76" t="str">
        <f>+'מסלול כללי'!J19</f>
        <v xml:space="preserve">ת"א 125- 25%
MSCI AC  -75%
</v>
      </c>
      <c r="I16" s="33" t="s">
        <v>46</v>
      </c>
    </row>
    <row r="17" spans="1:9" ht="14.25" customHeight="1" x14ac:dyDescent="0.25">
      <c r="A17" s="49"/>
      <c r="B17" s="79"/>
      <c r="C17" s="43"/>
      <c r="D17" s="43"/>
      <c r="E17" s="59"/>
      <c r="F17" s="77"/>
      <c r="G17" s="77"/>
      <c r="H17" s="76"/>
      <c r="I17" s="33"/>
    </row>
    <row r="18" spans="1:9" ht="22.8" customHeight="1" x14ac:dyDescent="0.25">
      <c r="A18" s="49"/>
      <c r="B18" s="79"/>
      <c r="C18" s="43"/>
      <c r="D18" s="43"/>
      <c r="E18" s="59"/>
      <c r="F18" s="77"/>
      <c r="G18" s="77"/>
      <c r="H18" s="76"/>
      <c r="I18" s="33"/>
    </row>
    <row r="19" spans="1:9" ht="12.75" customHeight="1" x14ac:dyDescent="0.25">
      <c r="A19" s="49" t="s">
        <v>5</v>
      </c>
      <c r="B19" s="43">
        <v>7.6799999999999993E-2</v>
      </c>
      <c r="C19" s="43">
        <v>0.05</v>
      </c>
      <c r="D19" s="43">
        <v>0.03</v>
      </c>
      <c r="E19" s="58" t="s">
        <v>2</v>
      </c>
      <c r="F19" s="77">
        <v>0</v>
      </c>
      <c r="G19" s="77">
        <f>+D19+$X$3</f>
        <v>0.08</v>
      </c>
      <c r="H19" s="59" t="s">
        <v>11</v>
      </c>
      <c r="I19" s="35" t="s">
        <v>11</v>
      </c>
    </row>
    <row r="20" spans="1:9" x14ac:dyDescent="0.25">
      <c r="A20" s="49"/>
      <c r="B20" s="43"/>
      <c r="C20" s="43"/>
      <c r="D20" s="43"/>
      <c r="E20" s="59"/>
      <c r="F20" s="77">
        <v>0</v>
      </c>
      <c r="G20" s="77" t="e">
        <f>+#REF!+$X$3</f>
        <v>#REF!</v>
      </c>
      <c r="H20" s="59"/>
      <c r="I20" s="35"/>
    </row>
    <row r="21" spans="1:9" x14ac:dyDescent="0.25">
      <c r="A21" s="49"/>
      <c r="B21" s="43"/>
      <c r="C21" s="43"/>
      <c r="D21" s="43"/>
      <c r="E21" s="59"/>
      <c r="F21" s="77"/>
      <c r="G21" s="77"/>
      <c r="H21" s="59"/>
      <c r="I21" s="35"/>
    </row>
    <row r="22" spans="1:9" ht="12.75" customHeight="1" x14ac:dyDescent="0.25">
      <c r="A22" s="56" t="s">
        <v>3</v>
      </c>
      <c r="B22" s="57">
        <f>SUM(B7:B21)</f>
        <v>1.0965</v>
      </c>
      <c r="C22" s="57">
        <f>SUM(C7:C21)</f>
        <v>1</v>
      </c>
      <c r="D22" s="57">
        <f>SUM(D7:D21)</f>
        <v>1.03</v>
      </c>
      <c r="E22" s="51"/>
      <c r="F22" s="77"/>
      <c r="G22" s="77"/>
      <c r="H22" s="51"/>
      <c r="I22" s="36"/>
    </row>
    <row r="23" spans="1:9" ht="12.75" customHeight="1" x14ac:dyDescent="0.25">
      <c r="A23" s="56"/>
      <c r="B23" s="43"/>
      <c r="C23" s="43"/>
      <c r="D23" s="43"/>
      <c r="E23" s="51"/>
      <c r="F23" s="77"/>
      <c r="G23" s="77"/>
      <c r="H23" s="51"/>
      <c r="I23" s="36"/>
    </row>
    <row r="24" spans="1:9" ht="13.5" customHeight="1" x14ac:dyDescent="0.25">
      <c r="A24" s="56"/>
      <c r="B24" s="43"/>
      <c r="C24" s="43"/>
      <c r="D24" s="43"/>
      <c r="E24" s="51"/>
      <c r="F24" s="77"/>
      <c r="G24" s="77"/>
      <c r="H24" s="51"/>
      <c r="I24" s="36"/>
    </row>
    <row r="25" spans="1:9" ht="12.9" customHeight="1" x14ac:dyDescent="0.25">
      <c r="A25" s="48" t="s">
        <v>30</v>
      </c>
      <c r="B25" s="43">
        <v>5.3999999999999999E-2</v>
      </c>
      <c r="C25" s="43">
        <v>0.1</v>
      </c>
      <c r="D25" s="43">
        <v>0.08</v>
      </c>
      <c r="E25" s="50" t="s">
        <v>1</v>
      </c>
      <c r="F25" s="75">
        <f>+D25-X2</f>
        <v>2.0000000000000004E-2</v>
      </c>
      <c r="G25" s="75">
        <f>+D25+X2</f>
        <v>0.14000000000000001</v>
      </c>
      <c r="H25" s="76" t="s">
        <v>13</v>
      </c>
      <c r="I25" s="33" t="s">
        <v>13</v>
      </c>
    </row>
    <row r="26" spans="1:9" x14ac:dyDescent="0.25">
      <c r="A26" s="49"/>
      <c r="B26" s="43"/>
      <c r="C26" s="43"/>
      <c r="D26" s="43"/>
      <c r="E26" s="51"/>
      <c r="F26" s="75"/>
      <c r="G26" s="75"/>
      <c r="H26" s="76"/>
      <c r="I26" s="33"/>
    </row>
    <row r="27" spans="1:9" x14ac:dyDescent="0.25">
      <c r="A27" s="49"/>
      <c r="B27" s="43"/>
      <c r="C27" s="43"/>
      <c r="D27" s="43"/>
      <c r="E27" s="51"/>
      <c r="F27" s="75"/>
      <c r="G27" s="75"/>
      <c r="H27" s="76"/>
      <c r="I27" s="33"/>
    </row>
    <row r="28" spans="1:9" x14ac:dyDescent="0.25">
      <c r="A28" s="38" t="s">
        <v>57</v>
      </c>
      <c r="B28" s="41">
        <v>5.0000000000000001E-4</v>
      </c>
      <c r="C28" s="43"/>
      <c r="D28" s="43"/>
      <c r="E28" s="43"/>
      <c r="F28" s="43"/>
      <c r="G28" s="77"/>
      <c r="H28" s="43"/>
      <c r="I28" s="34"/>
    </row>
    <row r="29" spans="1:9" x14ac:dyDescent="0.25">
      <c r="A29" s="39"/>
      <c r="B29" s="41"/>
      <c r="C29" s="43"/>
      <c r="D29" s="43"/>
      <c r="E29" s="43"/>
      <c r="F29" s="43"/>
      <c r="G29" s="77"/>
      <c r="H29" s="43"/>
      <c r="I29" s="34"/>
    </row>
    <row r="30" spans="1:9" ht="14.4" thickBot="1" x14ac:dyDescent="0.3">
      <c r="A30" s="40"/>
      <c r="B30" s="42"/>
      <c r="C30" s="44"/>
      <c r="D30" s="44"/>
      <c r="E30" s="44"/>
      <c r="F30" s="44"/>
      <c r="G30" s="78"/>
      <c r="H30" s="44"/>
      <c r="I30" s="37"/>
    </row>
    <row r="31" spans="1:9" ht="21" x14ac:dyDescent="0.4">
      <c r="A31" s="11"/>
      <c r="B31" s="12"/>
      <c r="C31" s="12"/>
      <c r="D31" s="12"/>
      <c r="E31" s="12"/>
    </row>
    <row r="32" spans="1:9" ht="15" x14ac:dyDescent="0.25">
      <c r="A32" s="13" t="s">
        <v>18</v>
      </c>
    </row>
  </sheetData>
  <mergeCells count="144"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AD1:AG1"/>
    <mergeCell ref="AH1:AK1"/>
    <mergeCell ref="AL1:AO1"/>
    <mergeCell ref="AP1:AS1"/>
    <mergeCell ref="AT1:AW1"/>
    <mergeCell ref="AX1:BA1"/>
    <mergeCell ref="A1:H1"/>
    <mergeCell ref="J1:M1"/>
    <mergeCell ref="N1:Q1"/>
    <mergeCell ref="R1:U1"/>
    <mergeCell ref="V1:Y1"/>
    <mergeCell ref="Z1:AC1"/>
    <mergeCell ref="BZ1:CC1"/>
    <mergeCell ref="CD1:CG1"/>
    <mergeCell ref="CH1:CK1"/>
    <mergeCell ref="CL1:CO1"/>
    <mergeCell ref="CP1:CS1"/>
    <mergeCell ref="CT1:CW1"/>
    <mergeCell ref="BB1:BE1"/>
    <mergeCell ref="BF1:BI1"/>
    <mergeCell ref="BJ1:BM1"/>
    <mergeCell ref="BN1:BQ1"/>
    <mergeCell ref="BR1:BU1"/>
    <mergeCell ref="BV1:BY1"/>
    <mergeCell ref="DV1:DY1"/>
    <mergeCell ref="DZ1:EC1"/>
    <mergeCell ref="ED1:EG1"/>
    <mergeCell ref="EH1:EK1"/>
    <mergeCell ref="EL1:EO1"/>
    <mergeCell ref="EP1:ES1"/>
    <mergeCell ref="CX1:DA1"/>
    <mergeCell ref="DB1:DE1"/>
    <mergeCell ref="DF1:DI1"/>
    <mergeCell ref="DJ1:DM1"/>
    <mergeCell ref="DN1:DQ1"/>
    <mergeCell ref="DR1:DU1"/>
    <mergeCell ref="FZ1:GC1"/>
    <mergeCell ref="GD1:GG1"/>
    <mergeCell ref="GH1:GK1"/>
    <mergeCell ref="GL1:GO1"/>
    <mergeCell ref="ET1:EW1"/>
    <mergeCell ref="EX1:FA1"/>
    <mergeCell ref="FB1:FE1"/>
    <mergeCell ref="FF1:FI1"/>
    <mergeCell ref="FJ1:FM1"/>
    <mergeCell ref="FN1:FQ1"/>
    <mergeCell ref="IL1:IO1"/>
    <mergeCell ref="IP1:IS1"/>
    <mergeCell ref="A2:H2"/>
    <mergeCell ref="A4:A6"/>
    <mergeCell ref="B4:B6"/>
    <mergeCell ref="C4:C6"/>
    <mergeCell ref="E4:E6"/>
    <mergeCell ref="F4:F6"/>
    <mergeCell ref="H4:H6"/>
    <mergeCell ref="HN1:HQ1"/>
    <mergeCell ref="HR1:HU1"/>
    <mergeCell ref="HV1:HY1"/>
    <mergeCell ref="HZ1:IC1"/>
    <mergeCell ref="ID1:IG1"/>
    <mergeCell ref="IH1:IK1"/>
    <mergeCell ref="GP1:GS1"/>
    <mergeCell ref="GT1:GW1"/>
    <mergeCell ref="GX1:HA1"/>
    <mergeCell ref="HB1:HE1"/>
    <mergeCell ref="HF1:HI1"/>
    <mergeCell ref="HJ1:HM1"/>
    <mergeCell ref="FR1:FU1"/>
    <mergeCell ref="FV1:FY1"/>
    <mergeCell ref="G4:G6"/>
    <mergeCell ref="A10:A12"/>
    <mergeCell ref="B10:B12"/>
    <mergeCell ref="C10:C12"/>
    <mergeCell ref="E10:E12"/>
    <mergeCell ref="F10:F12"/>
    <mergeCell ref="H10:H12"/>
    <mergeCell ref="A7:A9"/>
    <mergeCell ref="B7:B9"/>
    <mergeCell ref="C7:C9"/>
    <mergeCell ref="E7:E9"/>
    <mergeCell ref="F7:F9"/>
    <mergeCell ref="H7:H9"/>
    <mergeCell ref="G7:G9"/>
    <mergeCell ref="G10:G12"/>
    <mergeCell ref="A16:A18"/>
    <mergeCell ref="B16:B18"/>
    <mergeCell ref="C16:C18"/>
    <mergeCell ref="E16:E18"/>
    <mergeCell ref="F16:F18"/>
    <mergeCell ref="H16:H18"/>
    <mergeCell ref="A13:A15"/>
    <mergeCell ref="B13:B15"/>
    <mergeCell ref="C13:C15"/>
    <mergeCell ref="E13:E15"/>
    <mergeCell ref="F13:F15"/>
    <mergeCell ref="H13:H15"/>
    <mergeCell ref="G13:G15"/>
    <mergeCell ref="G16:G18"/>
    <mergeCell ref="A22:A24"/>
    <mergeCell ref="B22:B24"/>
    <mergeCell ref="C22:C24"/>
    <mergeCell ref="E22:E24"/>
    <mergeCell ref="F22:F24"/>
    <mergeCell ref="H22:H24"/>
    <mergeCell ref="A19:A21"/>
    <mergeCell ref="B19:B21"/>
    <mergeCell ref="C19:C21"/>
    <mergeCell ref="E19:E21"/>
    <mergeCell ref="F19:F21"/>
    <mergeCell ref="H19:H21"/>
    <mergeCell ref="G19:G21"/>
    <mergeCell ref="G22:G24"/>
    <mergeCell ref="A28:A30"/>
    <mergeCell ref="B28:B30"/>
    <mergeCell ref="C28:C30"/>
    <mergeCell ref="E28:E30"/>
    <mergeCell ref="F28:F30"/>
    <mergeCell ref="H28:H30"/>
    <mergeCell ref="A25:A27"/>
    <mergeCell ref="B25:B27"/>
    <mergeCell ref="C25:C27"/>
    <mergeCell ref="E25:E27"/>
    <mergeCell ref="F25:F27"/>
    <mergeCell ref="H25:H27"/>
    <mergeCell ref="G25:G27"/>
    <mergeCell ref="G28:G30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</mergeCells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theme="7" tint="0.59999389629810485"/>
  </sheetPr>
  <dimension ref="A1:IS32"/>
  <sheetViews>
    <sheetView rightToLeft="1" topLeftCell="A8" zoomScaleNormal="100" workbookViewId="0">
      <selection activeCell="A28" sqref="A28:A30"/>
    </sheetView>
  </sheetViews>
  <sheetFormatPr defaultColWidth="9.109375" defaultRowHeight="13.8" x14ac:dyDescent="0.25"/>
  <cols>
    <col min="1" max="1" width="19.88671875" style="6" customWidth="1"/>
    <col min="2" max="2" width="16.21875" style="6" customWidth="1"/>
    <col min="3" max="3" width="23.33203125" style="6" hidden="1" customWidth="1"/>
    <col min="4" max="5" width="22" style="6" customWidth="1"/>
    <col min="6" max="7" width="20.44140625" style="6" customWidth="1"/>
    <col min="8" max="8" width="27.5546875" style="6" hidden="1" customWidth="1"/>
    <col min="9" max="9" width="21.109375" style="6" customWidth="1"/>
    <col min="10" max="23" width="9.109375" style="6" customWidth="1"/>
    <col min="24" max="16384" width="9.109375" style="6"/>
  </cols>
  <sheetData>
    <row r="1" spans="1:253" s="27" customFormat="1" ht="22.8" x14ac:dyDescent="0.4">
      <c r="A1" s="71" t="s">
        <v>22</v>
      </c>
      <c r="B1" s="71"/>
      <c r="C1" s="71"/>
      <c r="D1" s="71"/>
      <c r="E1" s="71"/>
      <c r="F1" s="71"/>
      <c r="G1" s="71"/>
      <c r="H1" s="71"/>
      <c r="I1" s="26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</row>
    <row r="2" spans="1:253" s="28" customFormat="1" ht="21" x14ac:dyDescent="0.4">
      <c r="A2" s="64" t="s">
        <v>48</v>
      </c>
      <c r="B2" s="64"/>
      <c r="C2" s="64"/>
      <c r="D2" s="64"/>
      <c r="E2" s="64"/>
      <c r="F2" s="64"/>
      <c r="G2" s="64"/>
      <c r="H2" s="64"/>
      <c r="X2" s="29">
        <v>0.06</v>
      </c>
    </row>
    <row r="3" spans="1:253" ht="14.4" thickBot="1" x14ac:dyDescent="0.3">
      <c r="A3" s="7"/>
      <c r="B3" s="8"/>
      <c r="C3" s="8"/>
      <c r="D3" s="8"/>
      <c r="E3" s="8"/>
      <c r="F3" s="8"/>
      <c r="G3" s="8"/>
      <c r="H3" s="9"/>
      <c r="X3" s="20">
        <v>0.05</v>
      </c>
    </row>
    <row r="4" spans="1:253" ht="58.8" customHeight="1" x14ac:dyDescent="0.25">
      <c r="A4" s="65" t="s">
        <v>0</v>
      </c>
      <c r="B4" s="67" t="s">
        <v>55</v>
      </c>
      <c r="C4" s="69">
        <v>2024</v>
      </c>
      <c r="D4" s="72" t="s">
        <v>56</v>
      </c>
      <c r="E4" s="67" t="s">
        <v>10</v>
      </c>
      <c r="F4" s="67" t="s">
        <v>41</v>
      </c>
      <c r="G4" s="67" t="s">
        <v>39</v>
      </c>
      <c r="H4" s="31" t="s">
        <v>24</v>
      </c>
      <c r="I4" s="31" t="s">
        <v>9</v>
      </c>
    </row>
    <row r="5" spans="1:253" ht="15.6" hidden="1" customHeight="1" x14ac:dyDescent="0.25">
      <c r="A5" s="66"/>
      <c r="B5" s="68"/>
      <c r="C5" s="70"/>
      <c r="D5" s="73"/>
      <c r="E5" s="68" t="s">
        <v>12</v>
      </c>
      <c r="F5" s="68"/>
      <c r="G5" s="68"/>
      <c r="H5" s="32"/>
      <c r="I5" s="32"/>
    </row>
    <row r="6" spans="1:253" ht="19.2" hidden="1" customHeight="1" thickBot="1" x14ac:dyDescent="0.3">
      <c r="A6" s="66"/>
      <c r="B6" s="68"/>
      <c r="C6" s="70"/>
      <c r="D6" s="74"/>
      <c r="E6" s="68"/>
      <c r="F6" s="68"/>
      <c r="G6" s="68"/>
      <c r="H6" s="32"/>
      <c r="I6" s="32"/>
    </row>
    <row r="7" spans="1:253" ht="18.75" customHeight="1" x14ac:dyDescent="0.25">
      <c r="A7" s="49" t="s">
        <v>6</v>
      </c>
      <c r="B7" s="43">
        <v>0.98040000000000005</v>
      </c>
      <c r="C7" s="90">
        <v>0.97</v>
      </c>
      <c r="D7" s="43">
        <v>0.99</v>
      </c>
      <c r="E7" s="50" t="s">
        <v>1</v>
      </c>
      <c r="F7" s="81">
        <f>+D7-$X$2</f>
        <v>0.92999999999999994</v>
      </c>
      <c r="G7" s="81">
        <v>1</v>
      </c>
      <c r="H7" s="33" t="s">
        <v>25</v>
      </c>
      <c r="I7" s="33" t="s">
        <v>44</v>
      </c>
    </row>
    <row r="8" spans="1:253" ht="49.2" customHeight="1" x14ac:dyDescent="0.25">
      <c r="A8" s="62"/>
      <c r="B8" s="43"/>
      <c r="C8" s="90"/>
      <c r="D8" s="43"/>
      <c r="E8" s="50"/>
      <c r="F8" s="82"/>
      <c r="G8" s="82"/>
      <c r="H8" s="33"/>
      <c r="I8" s="33"/>
    </row>
    <row r="9" spans="1:253" ht="1.2" customHeight="1" x14ac:dyDescent="0.25">
      <c r="A9" s="62"/>
      <c r="B9" s="43"/>
      <c r="C9" s="90"/>
      <c r="D9" s="43"/>
      <c r="E9" s="50"/>
      <c r="F9" s="83"/>
      <c r="G9" s="83"/>
      <c r="H9" s="33"/>
      <c r="I9" s="33"/>
      <c r="J9" s="10"/>
    </row>
    <row r="10" spans="1:253" ht="9.75" customHeight="1" x14ac:dyDescent="0.25">
      <c r="A10" s="60" t="s">
        <v>4</v>
      </c>
      <c r="B10" s="43">
        <v>0</v>
      </c>
      <c r="C10" s="90">
        <v>0.05</v>
      </c>
      <c r="D10" s="43">
        <v>0</v>
      </c>
      <c r="E10" s="50" t="s">
        <v>2</v>
      </c>
      <c r="F10" s="81">
        <v>0</v>
      </c>
      <c r="G10" s="81">
        <f>+D10+$X$3</f>
        <v>0.05</v>
      </c>
      <c r="H10" s="34" t="s">
        <v>14</v>
      </c>
      <c r="I10" s="34" t="s">
        <v>37</v>
      </c>
      <c r="J10" s="10"/>
    </row>
    <row r="11" spans="1:253" ht="52.8" customHeight="1" x14ac:dyDescent="0.25">
      <c r="A11" s="49"/>
      <c r="B11" s="43"/>
      <c r="C11" s="90"/>
      <c r="D11" s="43"/>
      <c r="E11" s="51"/>
      <c r="F11" s="82"/>
      <c r="G11" s="82"/>
      <c r="H11" s="34"/>
      <c r="I11" s="34"/>
      <c r="J11" s="10"/>
    </row>
    <row r="12" spans="1:253" ht="10.199999999999999" customHeight="1" x14ac:dyDescent="0.25">
      <c r="A12" s="49"/>
      <c r="B12" s="43"/>
      <c r="C12" s="90"/>
      <c r="D12" s="43"/>
      <c r="E12" s="51"/>
      <c r="F12" s="83"/>
      <c r="G12" s="83"/>
      <c r="H12" s="34"/>
      <c r="I12" s="34"/>
      <c r="J12" s="10"/>
    </row>
    <row r="13" spans="1:253" ht="18.75" customHeight="1" x14ac:dyDescent="0.25">
      <c r="A13" s="49" t="s">
        <v>7</v>
      </c>
      <c r="B13" s="43">
        <v>3.8999999999999998E-3</v>
      </c>
      <c r="C13" s="90">
        <v>0</v>
      </c>
      <c r="D13" s="43">
        <v>0</v>
      </c>
      <c r="E13" s="58" t="s">
        <v>1</v>
      </c>
      <c r="F13" s="81">
        <v>0</v>
      </c>
      <c r="G13" s="81">
        <f>+D13+$X$2</f>
        <v>0.06</v>
      </c>
      <c r="H13" s="35" t="str">
        <f>+'מסלול כללי'!J13:J15</f>
        <v>תל בונד 60 - 50%  
תל בונד שקלי - 25%
IBOXIN30-25% (בשקלים)</v>
      </c>
      <c r="I13" s="35" t="s">
        <v>15</v>
      </c>
      <c r="J13" s="10"/>
    </row>
    <row r="14" spans="1:253" ht="38.25" customHeight="1" x14ac:dyDescent="0.25">
      <c r="A14" s="49"/>
      <c r="B14" s="43"/>
      <c r="C14" s="90"/>
      <c r="D14" s="43"/>
      <c r="E14" s="59"/>
      <c r="F14" s="82"/>
      <c r="G14" s="82"/>
      <c r="H14" s="35"/>
      <c r="I14" s="35"/>
      <c r="J14" s="10"/>
    </row>
    <row r="15" spans="1:253" ht="6" customHeight="1" x14ac:dyDescent="0.25">
      <c r="A15" s="49"/>
      <c r="B15" s="43"/>
      <c r="C15" s="90"/>
      <c r="D15" s="43"/>
      <c r="E15" s="59"/>
      <c r="F15" s="83"/>
      <c r="G15" s="83"/>
      <c r="H15" s="35"/>
      <c r="I15" s="35"/>
      <c r="J15" s="10"/>
    </row>
    <row r="16" spans="1:253" ht="12.75" customHeight="1" x14ac:dyDescent="0.25">
      <c r="A16" s="49" t="s">
        <v>26</v>
      </c>
      <c r="B16" s="43">
        <v>0</v>
      </c>
      <c r="C16" s="90">
        <v>0</v>
      </c>
      <c r="D16" s="43">
        <v>0</v>
      </c>
      <c r="E16" s="58" t="s">
        <v>2</v>
      </c>
      <c r="F16" s="81">
        <v>0</v>
      </c>
      <c r="G16" s="81">
        <f>+D16+X3</f>
        <v>0.05</v>
      </c>
      <c r="H16" s="33" t="str">
        <f>+'מסלול כללי'!J19</f>
        <v xml:space="preserve">ת"א 125- 25%
MSCI AC  -75%
</v>
      </c>
      <c r="I16" s="33"/>
    </row>
    <row r="17" spans="1:9" ht="14.25" customHeight="1" x14ac:dyDescent="0.25">
      <c r="A17" s="49"/>
      <c r="B17" s="43"/>
      <c r="C17" s="90"/>
      <c r="D17" s="43"/>
      <c r="E17" s="59"/>
      <c r="F17" s="82"/>
      <c r="G17" s="82"/>
      <c r="H17" s="33"/>
      <c r="I17" s="33"/>
    </row>
    <row r="18" spans="1:9" ht="25.2" customHeight="1" x14ac:dyDescent="0.25">
      <c r="A18" s="49"/>
      <c r="B18" s="43"/>
      <c r="C18" s="90"/>
      <c r="D18" s="43"/>
      <c r="E18" s="59"/>
      <c r="F18" s="83"/>
      <c r="G18" s="83"/>
      <c r="H18" s="33"/>
      <c r="I18" s="33"/>
    </row>
    <row r="19" spans="1:9" ht="12.75" customHeight="1" x14ac:dyDescent="0.25">
      <c r="A19" s="49" t="s">
        <v>5</v>
      </c>
      <c r="B19" s="43">
        <v>3.7199999999999997E-2</v>
      </c>
      <c r="C19" s="90">
        <v>0.05</v>
      </c>
      <c r="D19" s="43">
        <v>0.03</v>
      </c>
      <c r="E19" s="58" t="s">
        <v>2</v>
      </c>
      <c r="F19" s="81">
        <v>0</v>
      </c>
      <c r="G19" s="81">
        <f>+D19+$X$3</f>
        <v>0.08</v>
      </c>
      <c r="H19" s="35" t="s">
        <v>11</v>
      </c>
      <c r="I19" s="35" t="s">
        <v>35</v>
      </c>
    </row>
    <row r="20" spans="1:9" x14ac:dyDescent="0.25">
      <c r="A20" s="49"/>
      <c r="B20" s="43"/>
      <c r="C20" s="90"/>
      <c r="D20" s="43"/>
      <c r="E20" s="59"/>
      <c r="F20" s="82">
        <v>0</v>
      </c>
      <c r="G20" s="82" t="e">
        <f>+#REF!+$X$3</f>
        <v>#REF!</v>
      </c>
      <c r="H20" s="35"/>
      <c r="I20" s="35"/>
    </row>
    <row r="21" spans="1:9" x14ac:dyDescent="0.25">
      <c r="A21" s="49"/>
      <c r="B21" s="43"/>
      <c r="C21" s="90"/>
      <c r="D21" s="43"/>
      <c r="E21" s="59"/>
      <c r="F21" s="83"/>
      <c r="G21" s="83"/>
      <c r="H21" s="35"/>
      <c r="I21" s="35"/>
    </row>
    <row r="22" spans="1:9" ht="12.75" customHeight="1" x14ac:dyDescent="0.25">
      <c r="A22" s="56" t="s">
        <v>3</v>
      </c>
      <c r="B22" s="57">
        <f>SUM(B7:B21)</f>
        <v>1.0215000000000001</v>
      </c>
      <c r="C22" s="91">
        <f>SUM(C7:C21)</f>
        <v>1.07</v>
      </c>
      <c r="D22" s="57">
        <f>SUM(D7:D21)</f>
        <v>1.02</v>
      </c>
      <c r="E22" s="51"/>
      <c r="F22" s="84"/>
      <c r="G22" s="84"/>
      <c r="H22" s="36"/>
      <c r="I22" s="36"/>
    </row>
    <row r="23" spans="1:9" ht="12.75" customHeight="1" x14ac:dyDescent="0.25">
      <c r="A23" s="56"/>
      <c r="B23" s="43"/>
      <c r="C23" s="90"/>
      <c r="D23" s="43"/>
      <c r="E23" s="51"/>
      <c r="F23" s="85"/>
      <c r="G23" s="85"/>
      <c r="H23" s="36"/>
      <c r="I23" s="36"/>
    </row>
    <row r="24" spans="1:9" ht="13.5" customHeight="1" x14ac:dyDescent="0.25">
      <c r="A24" s="56"/>
      <c r="B24" s="43"/>
      <c r="C24" s="90"/>
      <c r="D24" s="43"/>
      <c r="E24" s="51"/>
      <c r="F24" s="86"/>
      <c r="G24" s="86"/>
      <c r="H24" s="36"/>
      <c r="I24" s="36"/>
    </row>
    <row r="25" spans="1:9" ht="12.9" customHeight="1" x14ac:dyDescent="0.25">
      <c r="A25" s="48" t="s">
        <v>30</v>
      </c>
      <c r="B25" s="43">
        <v>0.218</v>
      </c>
      <c r="C25" s="90">
        <v>0.3</v>
      </c>
      <c r="D25" s="43">
        <v>0.25</v>
      </c>
      <c r="E25" s="50" t="s">
        <v>1</v>
      </c>
      <c r="F25" s="81">
        <f>+D25-X2</f>
        <v>0.19</v>
      </c>
      <c r="G25" s="81">
        <f>+D25+X2</f>
        <v>0.31</v>
      </c>
      <c r="H25" s="33" t="s">
        <v>13</v>
      </c>
      <c r="I25" s="33" t="s">
        <v>13</v>
      </c>
    </row>
    <row r="26" spans="1:9" x14ac:dyDescent="0.25">
      <c r="A26" s="49"/>
      <c r="B26" s="43"/>
      <c r="C26" s="90"/>
      <c r="D26" s="43"/>
      <c r="E26" s="51"/>
      <c r="F26" s="82"/>
      <c r="G26" s="82"/>
      <c r="H26" s="33"/>
      <c r="I26" s="33"/>
    </row>
    <row r="27" spans="1:9" x14ac:dyDescent="0.25">
      <c r="A27" s="49"/>
      <c r="B27" s="43"/>
      <c r="C27" s="90"/>
      <c r="D27" s="43"/>
      <c r="E27" s="51"/>
      <c r="F27" s="83"/>
      <c r="G27" s="83"/>
      <c r="H27" s="33"/>
      <c r="I27" s="33"/>
    </row>
    <row r="28" spans="1:9" x14ac:dyDescent="0.25">
      <c r="A28" s="38" t="s">
        <v>57</v>
      </c>
      <c r="B28" s="41">
        <v>1.5E-3</v>
      </c>
      <c r="C28" s="88"/>
      <c r="D28" s="43"/>
      <c r="E28" s="43"/>
      <c r="F28" s="84"/>
      <c r="G28" s="84"/>
      <c r="H28" s="34"/>
      <c r="I28" s="34"/>
    </row>
    <row r="29" spans="1:9" x14ac:dyDescent="0.25">
      <c r="A29" s="39"/>
      <c r="B29" s="41"/>
      <c r="C29" s="88"/>
      <c r="D29" s="43"/>
      <c r="E29" s="43"/>
      <c r="F29" s="85"/>
      <c r="G29" s="85"/>
      <c r="H29" s="34"/>
      <c r="I29" s="34"/>
    </row>
    <row r="30" spans="1:9" ht="14.4" thickBot="1" x14ac:dyDescent="0.3">
      <c r="A30" s="40"/>
      <c r="B30" s="42"/>
      <c r="C30" s="89"/>
      <c r="D30" s="44"/>
      <c r="E30" s="44"/>
      <c r="F30" s="87"/>
      <c r="G30" s="87"/>
      <c r="H30" s="37"/>
      <c r="I30" s="37"/>
    </row>
    <row r="31" spans="1:9" ht="21" x14ac:dyDescent="0.4">
      <c r="A31" s="11"/>
      <c r="B31" s="12"/>
      <c r="C31" s="12"/>
      <c r="D31" s="12"/>
      <c r="E31" s="12"/>
      <c r="F31" s="12"/>
      <c r="G31" s="12"/>
    </row>
    <row r="32" spans="1:9" ht="15" x14ac:dyDescent="0.25">
      <c r="A32" s="13" t="s">
        <v>18</v>
      </c>
    </row>
  </sheetData>
  <mergeCells count="144"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AD1:AG1"/>
    <mergeCell ref="AH1:AK1"/>
    <mergeCell ref="AL1:AO1"/>
    <mergeCell ref="AP1:AS1"/>
    <mergeCell ref="AT1:AW1"/>
    <mergeCell ref="AX1:BA1"/>
    <mergeCell ref="A1:H1"/>
    <mergeCell ref="J1:M1"/>
    <mergeCell ref="N1:Q1"/>
    <mergeCell ref="R1:U1"/>
    <mergeCell ref="V1:Y1"/>
    <mergeCell ref="Z1:AC1"/>
    <mergeCell ref="BZ1:CC1"/>
    <mergeCell ref="CD1:CG1"/>
    <mergeCell ref="CH1:CK1"/>
    <mergeCell ref="CL1:CO1"/>
    <mergeCell ref="CP1:CS1"/>
    <mergeCell ref="CT1:CW1"/>
    <mergeCell ref="BB1:BE1"/>
    <mergeCell ref="BF1:BI1"/>
    <mergeCell ref="BJ1:BM1"/>
    <mergeCell ref="BN1:BQ1"/>
    <mergeCell ref="BR1:BU1"/>
    <mergeCell ref="BV1:BY1"/>
    <mergeCell ref="DV1:DY1"/>
    <mergeCell ref="DZ1:EC1"/>
    <mergeCell ref="ED1:EG1"/>
    <mergeCell ref="EH1:EK1"/>
    <mergeCell ref="EL1:EO1"/>
    <mergeCell ref="EP1:ES1"/>
    <mergeCell ref="CX1:DA1"/>
    <mergeCell ref="DB1:DE1"/>
    <mergeCell ref="DF1:DI1"/>
    <mergeCell ref="DJ1:DM1"/>
    <mergeCell ref="DN1:DQ1"/>
    <mergeCell ref="DR1:DU1"/>
    <mergeCell ref="GD1:GG1"/>
    <mergeCell ref="GH1:GK1"/>
    <mergeCell ref="GL1:GO1"/>
    <mergeCell ref="ET1:EW1"/>
    <mergeCell ref="EX1:FA1"/>
    <mergeCell ref="FB1:FE1"/>
    <mergeCell ref="FF1:FI1"/>
    <mergeCell ref="FJ1:FM1"/>
    <mergeCell ref="FN1:FQ1"/>
    <mergeCell ref="IL1:IO1"/>
    <mergeCell ref="IP1:IS1"/>
    <mergeCell ref="A2:H2"/>
    <mergeCell ref="A4:A6"/>
    <mergeCell ref="B4:B6"/>
    <mergeCell ref="E4:E6"/>
    <mergeCell ref="F4:F6"/>
    <mergeCell ref="H4:H6"/>
    <mergeCell ref="C4:C6"/>
    <mergeCell ref="HN1:HQ1"/>
    <mergeCell ref="HR1:HU1"/>
    <mergeCell ref="HV1:HY1"/>
    <mergeCell ref="HZ1:IC1"/>
    <mergeCell ref="ID1:IG1"/>
    <mergeCell ref="IH1:IK1"/>
    <mergeCell ref="GP1:GS1"/>
    <mergeCell ref="GT1:GW1"/>
    <mergeCell ref="GX1:HA1"/>
    <mergeCell ref="HB1:HE1"/>
    <mergeCell ref="HF1:HI1"/>
    <mergeCell ref="HJ1:HM1"/>
    <mergeCell ref="FR1:FU1"/>
    <mergeCell ref="FV1:FY1"/>
    <mergeCell ref="FZ1:GC1"/>
    <mergeCell ref="A10:A12"/>
    <mergeCell ref="B10:B12"/>
    <mergeCell ref="E10:E12"/>
    <mergeCell ref="F10:F12"/>
    <mergeCell ref="H10:H12"/>
    <mergeCell ref="C10:C12"/>
    <mergeCell ref="A7:A9"/>
    <mergeCell ref="B7:B9"/>
    <mergeCell ref="E7:E9"/>
    <mergeCell ref="F7:F9"/>
    <mergeCell ref="H7:H9"/>
    <mergeCell ref="C7:C9"/>
    <mergeCell ref="A16:A18"/>
    <mergeCell ref="B16:B18"/>
    <mergeCell ref="E16:E18"/>
    <mergeCell ref="F16:F18"/>
    <mergeCell ref="H16:H18"/>
    <mergeCell ref="C16:C18"/>
    <mergeCell ref="A13:A15"/>
    <mergeCell ref="B13:B15"/>
    <mergeCell ref="E13:E15"/>
    <mergeCell ref="F13:F15"/>
    <mergeCell ref="H13:H15"/>
    <mergeCell ref="C13:C15"/>
    <mergeCell ref="A22:A24"/>
    <mergeCell ref="B22:B24"/>
    <mergeCell ref="E22:E24"/>
    <mergeCell ref="F22:F24"/>
    <mergeCell ref="H22:H24"/>
    <mergeCell ref="C22:C24"/>
    <mergeCell ref="A19:A21"/>
    <mergeCell ref="B19:B21"/>
    <mergeCell ref="E19:E21"/>
    <mergeCell ref="F19:F21"/>
    <mergeCell ref="H19:H21"/>
    <mergeCell ref="C19:C21"/>
    <mergeCell ref="A28:A30"/>
    <mergeCell ref="B28:B30"/>
    <mergeCell ref="E28:E30"/>
    <mergeCell ref="F28:F30"/>
    <mergeCell ref="H28:H30"/>
    <mergeCell ref="C28:C30"/>
    <mergeCell ref="A25:A27"/>
    <mergeCell ref="B25:B27"/>
    <mergeCell ref="E25:E27"/>
    <mergeCell ref="F25:F27"/>
    <mergeCell ref="H25:H27"/>
    <mergeCell ref="C25:C27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</mergeCells>
  <printOptions horizontalCentered="1" verticalCentered="1"/>
  <pageMargins left="0.7" right="0.7" top="0.75" bottom="0.75" header="0.3" footer="0.3"/>
  <pageSetup paperSize="9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7" tint="0.59999389629810485"/>
  </sheetPr>
  <dimension ref="A1:K36"/>
  <sheetViews>
    <sheetView rightToLeft="1" topLeftCell="A8" zoomScale="90" zoomScaleNormal="90" workbookViewId="0">
      <selection activeCell="A28" sqref="A28:A30"/>
    </sheetView>
  </sheetViews>
  <sheetFormatPr defaultColWidth="9.44140625" defaultRowHeight="13.2" x14ac:dyDescent="0.25"/>
  <cols>
    <col min="1" max="1" width="23.5546875" style="14" customWidth="1"/>
    <col min="2" max="2" width="22.5546875" style="14" customWidth="1"/>
    <col min="3" max="3" width="22.6640625" style="14" customWidth="1"/>
    <col min="4" max="4" width="17.88671875" style="14" customWidth="1"/>
    <col min="5" max="5" width="16.21875" style="14" customWidth="1"/>
    <col min="6" max="6" width="29.21875" style="14" customWidth="1"/>
    <col min="7" max="16384" width="9.44140625" style="14"/>
  </cols>
  <sheetData>
    <row r="1" spans="1:11" ht="22.8" x14ac:dyDescent="0.4">
      <c r="A1" s="118" t="s">
        <v>47</v>
      </c>
      <c r="B1" s="118"/>
      <c r="C1" s="118"/>
      <c r="D1" s="118"/>
      <c r="E1" s="118"/>
      <c r="F1" s="118"/>
    </row>
    <row r="2" spans="1:11" ht="21" x14ac:dyDescent="0.4">
      <c r="A2" s="119" t="s">
        <v>31</v>
      </c>
      <c r="B2" s="119"/>
      <c r="C2" s="119"/>
      <c r="D2" s="119"/>
      <c r="E2" s="119"/>
      <c r="F2" s="119"/>
    </row>
    <row r="3" spans="1:11" ht="13.8" thickBot="1" x14ac:dyDescent="0.3">
      <c r="A3" s="15"/>
      <c r="B3" s="15"/>
    </row>
    <row r="4" spans="1:11" ht="67.5" customHeight="1" x14ac:dyDescent="0.25">
      <c r="A4" s="72" t="s">
        <v>0</v>
      </c>
      <c r="B4" s="72" t="s">
        <v>54</v>
      </c>
      <c r="C4" s="72" t="s">
        <v>56</v>
      </c>
      <c r="D4" s="72" t="s">
        <v>10</v>
      </c>
      <c r="E4" s="72" t="s">
        <v>19</v>
      </c>
      <c r="F4" s="72" t="s">
        <v>9</v>
      </c>
    </row>
    <row r="5" spans="1:11" ht="13.2" customHeight="1" x14ac:dyDescent="0.25">
      <c r="A5" s="73"/>
      <c r="B5" s="73"/>
      <c r="C5" s="73"/>
      <c r="D5" s="73"/>
      <c r="E5" s="73"/>
      <c r="F5" s="73"/>
    </row>
    <row r="6" spans="1:11" ht="4.8" customHeight="1" thickBot="1" x14ac:dyDescent="0.3">
      <c r="A6" s="74"/>
      <c r="B6" s="74"/>
      <c r="C6" s="74"/>
      <c r="D6" s="74"/>
      <c r="E6" s="74"/>
      <c r="F6" s="74"/>
    </row>
    <row r="7" spans="1:11" ht="18.75" customHeight="1" thickBot="1" x14ac:dyDescent="0.3">
      <c r="A7" s="95" t="s">
        <v>6</v>
      </c>
      <c r="B7" s="98">
        <v>1</v>
      </c>
      <c r="C7" s="108">
        <v>0.99</v>
      </c>
      <c r="D7" s="115" t="s">
        <v>1</v>
      </c>
      <c r="E7" s="101" t="s">
        <v>51</v>
      </c>
      <c r="F7" s="109" t="s">
        <v>33</v>
      </c>
    </row>
    <row r="8" spans="1:11" ht="49.35" customHeight="1" thickBot="1" x14ac:dyDescent="0.3">
      <c r="A8" s="96"/>
      <c r="B8" s="99"/>
      <c r="C8" s="108"/>
      <c r="D8" s="116"/>
      <c r="E8" s="102"/>
      <c r="F8" s="110"/>
    </row>
    <row r="9" spans="1:11" ht="13.8" hidden="1" customHeight="1" thickBot="1" x14ac:dyDescent="0.3">
      <c r="A9" s="97"/>
      <c r="B9" s="100"/>
      <c r="C9" s="108"/>
      <c r="D9" s="117"/>
      <c r="E9" s="103"/>
      <c r="F9" s="111"/>
      <c r="K9" s="16"/>
    </row>
    <row r="10" spans="1:11" ht="9.75" customHeight="1" thickBot="1" x14ac:dyDescent="0.3">
      <c r="A10" s="112" t="s">
        <v>4</v>
      </c>
      <c r="B10" s="98">
        <v>0</v>
      </c>
      <c r="C10" s="108">
        <v>0.05</v>
      </c>
      <c r="D10" s="101" t="s">
        <v>2</v>
      </c>
      <c r="E10" s="101" t="s">
        <v>34</v>
      </c>
      <c r="F10" s="112" t="s">
        <v>35</v>
      </c>
      <c r="K10" s="16"/>
    </row>
    <row r="11" spans="1:11" ht="50.4" customHeight="1" thickBot="1" x14ac:dyDescent="0.3">
      <c r="A11" s="113"/>
      <c r="B11" s="99"/>
      <c r="C11" s="108"/>
      <c r="D11" s="102"/>
      <c r="E11" s="102"/>
      <c r="F11" s="113"/>
      <c r="K11" s="16"/>
    </row>
    <row r="12" spans="1:11" ht="10.199999999999999" hidden="1" customHeight="1" thickBot="1" x14ac:dyDescent="0.3">
      <c r="A12" s="114"/>
      <c r="B12" s="100"/>
      <c r="C12" s="108"/>
      <c r="D12" s="103"/>
      <c r="E12" s="103"/>
      <c r="F12" s="114"/>
      <c r="K12" s="16"/>
    </row>
    <row r="13" spans="1:11" ht="18.75" customHeight="1" thickBot="1" x14ac:dyDescent="0.3">
      <c r="A13" s="95" t="s">
        <v>7</v>
      </c>
      <c r="B13" s="98">
        <v>0</v>
      </c>
      <c r="C13" s="108">
        <v>0</v>
      </c>
      <c r="D13" s="115" t="s">
        <v>1</v>
      </c>
      <c r="E13" s="101" t="s">
        <v>21</v>
      </c>
      <c r="F13" s="95"/>
      <c r="K13" s="16"/>
    </row>
    <row r="14" spans="1:11" ht="37.200000000000003" customHeight="1" thickBot="1" x14ac:dyDescent="0.3">
      <c r="A14" s="96"/>
      <c r="B14" s="99"/>
      <c r="C14" s="108"/>
      <c r="D14" s="116"/>
      <c r="E14" s="102"/>
      <c r="F14" s="96"/>
      <c r="K14" s="16"/>
    </row>
    <row r="15" spans="1:11" ht="15" hidden="1" customHeight="1" thickBot="1" x14ac:dyDescent="0.3">
      <c r="A15" s="97"/>
      <c r="B15" s="100"/>
      <c r="C15" s="108"/>
      <c r="D15" s="117"/>
      <c r="E15" s="103"/>
      <c r="F15" s="97"/>
      <c r="K15" s="16"/>
    </row>
    <row r="16" spans="1:11" ht="12.75" customHeight="1" thickBot="1" x14ac:dyDescent="0.3">
      <c r="A16" s="95" t="s">
        <v>17</v>
      </c>
      <c r="B16" s="98">
        <v>0</v>
      </c>
      <c r="C16" s="108">
        <v>0</v>
      </c>
      <c r="D16" s="101" t="s">
        <v>2</v>
      </c>
      <c r="E16" s="101" t="s">
        <v>20</v>
      </c>
      <c r="F16" s="109"/>
    </row>
    <row r="17" spans="1:6" ht="27" customHeight="1" thickBot="1" x14ac:dyDescent="0.3">
      <c r="A17" s="96"/>
      <c r="B17" s="99"/>
      <c r="C17" s="108"/>
      <c r="D17" s="102"/>
      <c r="E17" s="102"/>
      <c r="F17" s="110"/>
    </row>
    <row r="18" spans="1:6" ht="13.8" customHeight="1" thickBot="1" x14ac:dyDescent="0.3">
      <c r="A18" s="97"/>
      <c r="B18" s="100"/>
      <c r="C18" s="108"/>
      <c r="D18" s="103"/>
      <c r="E18" s="103"/>
      <c r="F18" s="111"/>
    </row>
    <row r="19" spans="1:6" ht="12.75" customHeight="1" thickBot="1" x14ac:dyDescent="0.3">
      <c r="A19" s="95" t="s">
        <v>5</v>
      </c>
      <c r="B19" s="98">
        <v>1E-3</v>
      </c>
      <c r="C19" s="108">
        <v>0.03</v>
      </c>
      <c r="D19" s="101" t="s">
        <v>2</v>
      </c>
      <c r="E19" s="101" t="s">
        <v>52</v>
      </c>
      <c r="F19" s="95" t="s">
        <v>35</v>
      </c>
    </row>
    <row r="20" spans="1:6" ht="12.75" customHeight="1" thickBot="1" x14ac:dyDescent="0.3">
      <c r="A20" s="96"/>
      <c r="B20" s="99"/>
      <c r="C20" s="108"/>
      <c r="D20" s="102"/>
      <c r="E20" s="102"/>
      <c r="F20" s="96"/>
    </row>
    <row r="21" spans="1:6" ht="13.5" customHeight="1" thickBot="1" x14ac:dyDescent="0.3">
      <c r="A21" s="97"/>
      <c r="B21" s="100"/>
      <c r="C21" s="108"/>
      <c r="D21" s="103"/>
      <c r="E21" s="103"/>
      <c r="F21" s="97"/>
    </row>
    <row r="22" spans="1:6" ht="12.75" customHeight="1" thickBot="1" x14ac:dyDescent="0.3">
      <c r="A22" s="104" t="s">
        <v>3</v>
      </c>
      <c r="B22" s="98">
        <f>SUM(B7:B21)</f>
        <v>1.0009999999999999</v>
      </c>
      <c r="C22" s="107">
        <f>SUM(C7:C21)</f>
        <v>1.07</v>
      </c>
      <c r="D22" s="95"/>
      <c r="E22" s="95"/>
      <c r="F22" s="95"/>
    </row>
    <row r="23" spans="1:6" ht="12.75" customHeight="1" thickBot="1" x14ac:dyDescent="0.3">
      <c r="A23" s="105"/>
      <c r="B23" s="99"/>
      <c r="C23" s="108"/>
      <c r="D23" s="96"/>
      <c r="E23" s="96"/>
      <c r="F23" s="96"/>
    </row>
    <row r="24" spans="1:6" ht="13.5" customHeight="1" thickBot="1" x14ac:dyDescent="0.3">
      <c r="A24" s="106"/>
      <c r="B24" s="100"/>
      <c r="C24" s="108"/>
      <c r="D24" s="97"/>
      <c r="E24" s="97"/>
      <c r="F24" s="97"/>
    </row>
    <row r="25" spans="1:6" ht="12.75" customHeight="1" thickBot="1" x14ac:dyDescent="0.3">
      <c r="A25" s="95" t="s">
        <v>8</v>
      </c>
      <c r="B25" s="98">
        <v>0.998</v>
      </c>
      <c r="C25" s="108">
        <v>0.94</v>
      </c>
      <c r="D25" s="101" t="s">
        <v>1</v>
      </c>
      <c r="E25" s="101" t="s">
        <v>32</v>
      </c>
      <c r="F25" s="95" t="s">
        <v>36</v>
      </c>
    </row>
    <row r="26" spans="1:6" ht="12.75" customHeight="1" thickBot="1" x14ac:dyDescent="0.3">
      <c r="A26" s="96"/>
      <c r="B26" s="99"/>
      <c r="C26" s="108"/>
      <c r="D26" s="102"/>
      <c r="E26" s="102"/>
      <c r="F26" s="96"/>
    </row>
    <row r="27" spans="1:6" ht="13.5" customHeight="1" thickBot="1" x14ac:dyDescent="0.3">
      <c r="A27" s="97"/>
      <c r="B27" s="100"/>
      <c r="C27" s="108"/>
      <c r="D27" s="103"/>
      <c r="E27" s="103"/>
      <c r="F27" s="97"/>
    </row>
    <row r="28" spans="1:6" ht="13.5" customHeight="1" x14ac:dyDescent="0.25">
      <c r="A28" s="38" t="s">
        <v>57</v>
      </c>
      <c r="B28" s="92">
        <v>1E-3</v>
      </c>
      <c r="C28" s="17"/>
      <c r="D28" s="18"/>
      <c r="E28" s="18"/>
      <c r="F28" s="18"/>
    </row>
    <row r="29" spans="1:6" ht="13.5" customHeight="1" x14ac:dyDescent="0.25">
      <c r="A29" s="39"/>
      <c r="B29" s="93"/>
    </row>
    <row r="30" spans="1:6" ht="13.5" customHeight="1" thickBot="1" x14ac:dyDescent="0.3">
      <c r="A30" s="40"/>
      <c r="B30" s="94"/>
    </row>
    <row r="31" spans="1:6" ht="15" x14ac:dyDescent="0.25">
      <c r="A31" s="13" t="s">
        <v>18</v>
      </c>
      <c r="B31" s="2"/>
    </row>
    <row r="32" spans="1:6" ht="14.4" x14ac:dyDescent="0.25">
      <c r="A32" s="2"/>
      <c r="B32" s="2"/>
    </row>
    <row r="33" spans="1:2" ht="14.4" x14ac:dyDescent="0.25">
      <c r="A33" s="2"/>
      <c r="B33" s="2"/>
    </row>
    <row r="34" spans="1:2" ht="14.4" x14ac:dyDescent="0.25">
      <c r="A34" s="2"/>
      <c r="B34" s="2"/>
    </row>
    <row r="35" spans="1:2" ht="14.4" x14ac:dyDescent="0.25">
      <c r="A35" s="2"/>
      <c r="B35" s="2"/>
    </row>
    <row r="36" spans="1:2" ht="14.4" x14ac:dyDescent="0.25">
      <c r="A36" s="3"/>
      <c r="B36" s="3"/>
    </row>
  </sheetData>
  <mergeCells count="52">
    <mergeCell ref="F7:F9"/>
    <mergeCell ref="A1:F1"/>
    <mergeCell ref="A2:F2"/>
    <mergeCell ref="A4:A6"/>
    <mergeCell ref="B4:B6"/>
    <mergeCell ref="D4:D6"/>
    <mergeCell ref="E4:E6"/>
    <mergeCell ref="F4:F6"/>
    <mergeCell ref="C4:C6"/>
    <mergeCell ref="C7:C9"/>
    <mergeCell ref="A7:A9"/>
    <mergeCell ref="B7:B9"/>
    <mergeCell ref="D7:D9"/>
    <mergeCell ref="E7:E9"/>
    <mergeCell ref="F13:F15"/>
    <mergeCell ref="A10:A12"/>
    <mergeCell ref="B10:B12"/>
    <mergeCell ref="D10:D12"/>
    <mergeCell ref="E10:E12"/>
    <mergeCell ref="F10:F12"/>
    <mergeCell ref="C10:C12"/>
    <mergeCell ref="C13:C15"/>
    <mergeCell ref="A13:A15"/>
    <mergeCell ref="B13:B15"/>
    <mergeCell ref="D13:D15"/>
    <mergeCell ref="E13:E15"/>
    <mergeCell ref="F19:F21"/>
    <mergeCell ref="A16:A18"/>
    <mergeCell ref="B16:B18"/>
    <mergeCell ref="D16:D18"/>
    <mergeCell ref="E16:E18"/>
    <mergeCell ref="F16:F18"/>
    <mergeCell ref="C16:C18"/>
    <mergeCell ref="C19:C21"/>
    <mergeCell ref="A19:A21"/>
    <mergeCell ref="B19:B21"/>
    <mergeCell ref="D19:D21"/>
    <mergeCell ref="E19:E21"/>
    <mergeCell ref="E25:E27"/>
    <mergeCell ref="F25:F27"/>
    <mergeCell ref="A22:A24"/>
    <mergeCell ref="B22:B24"/>
    <mergeCell ref="D22:D24"/>
    <mergeCell ref="E22:E24"/>
    <mergeCell ref="F22:F24"/>
    <mergeCell ref="C22:C24"/>
    <mergeCell ref="C25:C27"/>
    <mergeCell ref="A28:A30"/>
    <mergeCell ref="B28:B30"/>
    <mergeCell ref="A25:A27"/>
    <mergeCell ref="B25:B27"/>
    <mergeCell ref="D25:D27"/>
  </mergeCells>
  <printOptions horizontalCentered="1" verticalCentered="1"/>
  <pageMargins left="0.7" right="0.7" top="0.75" bottom="0.75" header="0.3" footer="0.3"/>
  <pageSetup paperSize="9" orientation="portrait" blackAndWhite="1" horizontalDpi="2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D1"/>
  <sheetViews>
    <sheetView rightToLeft="1" zoomScaleNormal="100" workbookViewId="0">
      <selection activeCell="V17" sqref="V17"/>
    </sheetView>
  </sheetViews>
  <sheetFormatPr defaultColWidth="8.88671875" defaultRowHeight="15" x14ac:dyDescent="0.25"/>
  <cols>
    <col min="1" max="16384" width="8.88671875" style="1"/>
  </cols>
  <sheetData>
    <row r="1" spans="1:4" ht="20.399999999999999" x14ac:dyDescent="0.35">
      <c r="A1" s="4"/>
      <c r="B1" s="4"/>
      <c r="C1" s="4"/>
      <c r="D1" s="4"/>
    </row>
  </sheetData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מסלול כללי</vt:lpstr>
      <vt:lpstr>מסלול אשראי ואגח</vt:lpstr>
      <vt:lpstr>מסלול מניות קרן</vt:lpstr>
      <vt:lpstr>s&amp;p 500 -  קרן מסלול  </vt:lpstr>
      <vt:lpstr>עיקרי מדיניות השקעות אחראיות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liora</dc:creator>
  <cp:lastModifiedBy>Galit Shalom Kadosh ADV</cp:lastModifiedBy>
  <cp:lastPrinted>2014-01-12T07:30:33Z</cp:lastPrinted>
  <dcterms:created xsi:type="dcterms:W3CDTF">2010-01-25T10:20:01Z</dcterms:created>
  <dcterms:modified xsi:type="dcterms:W3CDTF">2026-01-29T10:05:45Z</dcterms:modified>
</cp:coreProperties>
</file>