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5" windowWidth="18000" windowHeight="12045"/>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0">'[3]רשימת גופים 2009'!$A$1:$C$139</definedName>
    <definedName name="list_all" localSheetId="1">'[3]רשימת גופים 2009'!$A$1:$C$139</definedName>
    <definedName name="List_All">'[4]רשימות מערכת'!$A$2:$C$208</definedName>
    <definedName name="List_All_Periods" localSheetId="0">#REF!</definedName>
    <definedName name="List_All_Periods" localSheetId="1">#REF!</definedName>
    <definedName name="List_All_Periods">#REF!</definedName>
    <definedName name="list_name" localSheetId="0">'[3]רשימת גופים 2009'!$A$1:$A$139</definedName>
    <definedName name="list_name" localSheetId="1">'[3]רשימת גופים 2009'!$A$1:$A$139</definedName>
    <definedName name="List_Name">'[5]רשימות מערכת'!$A$2:$A$201</definedName>
    <definedName name="List_Names">'[1]רשימת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[4]הוראות!$N$16</definedName>
    <definedName name="mess3">[4]הוראות!$N$17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'[3]גליון עזר'!$F$3</definedName>
    <definedName name="note2">'[3]גליון עזר'!$F$4</definedName>
    <definedName name="note3">'[3]גליון עזר'!$F$5</definedName>
    <definedName name="note4">'[3]גליון עזר'!$F$6</definedName>
  </definedNames>
  <calcPr calcId="145621" calcMode="autoNoTable" iterate="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<sst xmlns="http://schemas.openxmlformats.org/spreadsheetml/2006/main" count="91" uniqueCount="56">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</sst>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 #,##0_ ;_ &quot;₪&quot;\ * \-#,##0_ ;_ &quot;₪&quot;\ * &quot;-&quot;_ ;_ @_ "/>
    <numFmt numFmtId="41" formatCode="_ * #,##0_ ;_ * \-#,##0_ ;_ * &quot;-&quot;_ ;_ @_ "/>
    <numFmt numFmtId="164" formatCode="0.0"/>
    <numFmt numFmtId="165" formatCode="_(* #,##0.00_);_(* \(#,##0.00\);_(* &quot;-&quot;??_);_(@_)"/>
  </numFmts>
  <fonts count="14"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sz val="10"/>
      <color theme="1"/>
      <name val="Arial"/>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8">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xf numFmtId="41" fontId="13" fillId="0" borderId="0" applyFont="0" applyFill="0" applyBorder="0" applyAlignment="0" applyProtection="0"/>
    <xf numFmtId="42" fontId="13"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8">
    <cellStyle name="Comma [0]" xfId="5"/>
    <cellStyle name="Currency [0]" xfId="6"/>
    <cellStyle name="Normal" xfId="0" builtinId="0"/>
    <cellStyle name="Normal 2" xfId="2"/>
    <cellStyle name="Normal_Aform4v2" xfId="1"/>
    <cellStyle name="Normal_Aform4v2 2" xfId="4"/>
    <cellStyle name="Percent 2" xfId="7"/>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28556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קרן השתלמות להנדסאים וטכנאים בע"מ</v>
          </cell>
          <cell r="F13">
            <v>2020</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efreshError="1"/>
      <sheetData sheetId="4" refreshError="1"/>
      <sheetData sheetId="5" refreshError="1"/>
      <sheetData sheetId="6" refreshError="1"/>
      <sheetData sheetId="7" refreshError="1"/>
      <sheetData sheetId="8" refreshError="1"/>
      <sheetData sheetId="9">
        <row r="14">
          <cell r="D14">
            <v>1238</v>
          </cell>
          <cell r="E14">
            <v>357</v>
          </cell>
          <cell r="F14">
            <v>761</v>
          </cell>
          <cell r="G14">
            <v>41</v>
          </cell>
          <cell r="H14">
            <v>16</v>
          </cell>
          <cell r="I14">
            <v>26</v>
          </cell>
          <cell r="J14">
            <v>37</v>
          </cell>
          <cell r="K14">
            <v>0</v>
          </cell>
        </row>
      </sheetData>
      <sheetData sheetId="10" refreshError="1"/>
      <sheetData sheetId="11" refreshError="1"/>
      <sheetData sheetId="12">
        <row r="14">
          <cell r="D14">
            <v>1430</v>
          </cell>
          <cell r="E14">
            <v>19</v>
          </cell>
          <cell r="F14">
            <v>1250</v>
          </cell>
          <cell r="G14">
            <v>161</v>
          </cell>
          <cell r="H14">
            <v>0</v>
          </cell>
          <cell r="I14">
            <v>0</v>
          </cell>
          <cell r="J14">
            <v>0</v>
          </cell>
          <cell r="K14">
            <v>528</v>
          </cell>
          <cell r="L14">
            <v>363</v>
          </cell>
          <cell r="M14">
            <v>38</v>
          </cell>
          <cell r="N14">
            <v>30</v>
          </cell>
          <cell r="O14">
            <v>22</v>
          </cell>
          <cell r="P14">
            <v>24</v>
          </cell>
          <cell r="Q14">
            <v>51</v>
          </cell>
          <cell r="R14">
            <v>138</v>
          </cell>
          <cell r="S14">
            <v>48</v>
          </cell>
          <cell r="T14">
            <v>55</v>
          </cell>
          <cell r="U14">
            <v>32</v>
          </cell>
          <cell r="V14">
            <v>1</v>
          </cell>
          <cell r="W14">
            <v>0</v>
          </cell>
          <cell r="X14">
            <v>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heetViews>
  <sheetFormatPr defaultColWidth="8" defaultRowHeight="12.75" x14ac:dyDescent="0.2"/>
  <cols>
    <col min="1" max="1" width="2.125" style="34" customWidth="1"/>
    <col min="2" max="2" width="18.375" style="34" customWidth="1"/>
    <col min="3" max="8" width="5.5" style="34" customWidth="1"/>
    <col min="9" max="9" width="6.5" style="34" customWidth="1"/>
    <col min="10" max="10" width="6.125" style="34" customWidth="1"/>
    <col min="11" max="15" width="5.125" style="34" customWidth="1"/>
    <col min="16" max="16" width="6.875" style="34" customWidth="1"/>
    <col min="17" max="30" width="8" style="3"/>
    <col min="31" max="16384" width="8" style="34"/>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[1]הוראות!B13</f>
        <v>קרן השתלמות להנדסאים וטכנאים בע"מ</v>
      </c>
      <c r="C2" s="2"/>
      <c r="D2" s="2"/>
      <c r="E2" s="2"/>
      <c r="F2" s="2"/>
      <c r="G2" s="2"/>
      <c r="H2" s="2"/>
      <c r="I2" s="2"/>
      <c r="J2" s="2"/>
      <c r="K2" s="2"/>
      <c r="L2" s="2"/>
      <c r="M2" s="2"/>
      <c r="N2" s="2"/>
      <c r="O2" s="2"/>
      <c r="P2" s="2"/>
    </row>
    <row r="3" spans="2:16" ht="15.75" x14ac:dyDescent="0.25">
      <c r="B3" s="5" t="str">
        <f>CONCATENATE([1]הוראות!Z13,[1]הוראות!F13)</f>
        <v>הנתונים ביחידות בודדות לשנת 2020</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9"/>
      <c r="C6" s="2"/>
      <c r="D6" s="2"/>
      <c r="E6" s="2"/>
      <c r="F6" s="2"/>
      <c r="G6" s="2"/>
      <c r="H6" s="2"/>
      <c r="I6" s="2"/>
      <c r="J6" s="2"/>
      <c r="K6" s="2"/>
      <c r="L6" s="2"/>
      <c r="M6" s="2"/>
      <c r="N6" s="2"/>
      <c r="O6" s="2"/>
      <c r="P6" s="2"/>
    </row>
    <row r="7" spans="2:16" ht="28.5" customHeight="1" x14ac:dyDescent="0.2">
      <c r="B7" s="10" t="s">
        <v>2</v>
      </c>
      <c r="C7" s="11" t="s">
        <v>3</v>
      </c>
      <c r="D7" s="12"/>
      <c r="E7" s="12"/>
      <c r="F7" s="12"/>
      <c r="G7" s="12"/>
      <c r="H7" s="12"/>
      <c r="I7" s="13"/>
      <c r="J7" s="11" t="s">
        <v>4</v>
      </c>
      <c r="K7" s="12"/>
      <c r="L7" s="12"/>
      <c r="M7" s="12"/>
      <c r="N7" s="12"/>
      <c r="O7" s="12"/>
      <c r="P7" s="13"/>
    </row>
    <row r="8" spans="2:16" ht="28.5" customHeight="1"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ht="27" customHeight="1" x14ac:dyDescent="0.2">
      <c r="B10" s="28" t="s">
        <v>29</v>
      </c>
      <c r="C10" s="29">
        <f>IF('[1]נספח א4 - G'!$D$14=0,"",'[1]נספח א4 - G'!D14/'[1]נספח א4 - G'!$D$14)</f>
        <v>1</v>
      </c>
      <c r="D10" s="29">
        <f>IF('[1]נספח א4 - G'!$D$14=0,"",'[1]נספח א4 - G'!E14/'[1]נספח א4 - G'!$D$14)</f>
        <v>0.28836833602584816</v>
      </c>
      <c r="E10" s="29">
        <f>IF('[1]נספח א4 - G'!$D$14=0,"",'[1]נספח א4 - G'!F14/'[1]נספח א4 - G'!$D$14)</f>
        <v>0.61470113085621969</v>
      </c>
      <c r="F10" s="29">
        <f>IF('[1]נספח א4 - G'!$D$14=0,"",'[1]נספח א4 - G'!G14/'[1]נספח א4 - G'!$D$14)</f>
        <v>3.3117932148626815E-2</v>
      </c>
      <c r="G10" s="29">
        <f>IF('[1]נספח א4 - G'!$D$14=0,"",'[1]נספח א4 - G'!H14/'[1]נספח א4 - G'!$D$14)</f>
        <v>1.2924071082390954E-2</v>
      </c>
      <c r="H10" s="29">
        <f>IF('[1]נספח א4 - G'!$D$14=0,"",'[1]נספח א4 - G'!I14/'[1]נספח א4 - G'!$D$14)</f>
        <v>2.10016155088853E-2</v>
      </c>
      <c r="I10" s="29">
        <f>IF('[1]נספח א4 - G'!$D$14=0,"",'[1]נספח א4 - G'!J14/'[1]נספח א4 - G'!$D$14)</f>
        <v>2.9886914378029081E-2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x14ac:dyDescent="0.2">
      <c r="B11" s="2"/>
      <c r="C11" s="2"/>
      <c r="D11" s="2"/>
      <c r="E11" s="2"/>
      <c r="F11" s="2"/>
      <c r="G11" s="2"/>
      <c r="H11" s="2"/>
      <c r="I11" s="31"/>
      <c r="J11" s="2"/>
      <c r="K11" s="2"/>
      <c r="L11" s="2"/>
      <c r="M11" s="2"/>
      <c r="N11" s="2"/>
      <c r="O11" s="2"/>
      <c r="P11" s="2"/>
    </row>
    <row r="12" spans="2:16" x14ac:dyDescent="0.2">
      <c r="B12" s="32" t="s">
        <v>30</v>
      </c>
      <c r="C12" s="33"/>
      <c r="D12" s="33"/>
      <c r="E12" s="33"/>
      <c r="F12" s="33"/>
      <c r="G12" s="33"/>
      <c r="H12" s="33"/>
      <c r="I12" s="33"/>
      <c r="J12" s="33"/>
      <c r="K12" s="33"/>
      <c r="L12" s="33"/>
      <c r="M12" s="33"/>
      <c r="N12" s="33"/>
      <c r="O12" s="33"/>
    </row>
    <row r="13" spans="2:16" ht="29.25" customHeight="1" x14ac:dyDescent="0.2">
      <c r="B13" s="35" t="s">
        <v>31</v>
      </c>
      <c r="C13" s="35"/>
      <c r="D13" s="35"/>
      <c r="E13" s="35"/>
      <c r="F13" s="35"/>
      <c r="G13" s="35"/>
      <c r="H13" s="35"/>
      <c r="I13" s="35"/>
      <c r="J13" s="35"/>
      <c r="K13" s="35"/>
      <c r="L13" s="35"/>
      <c r="M13" s="35"/>
      <c r="N13" s="35"/>
      <c r="O13" s="35"/>
      <c r="P13" s="35"/>
    </row>
    <row r="14" spans="2:16" ht="19.5" customHeight="1" x14ac:dyDescent="0.2">
      <c r="B14" s="35" t="s">
        <v>32</v>
      </c>
      <c r="C14" s="35"/>
      <c r="D14" s="35"/>
      <c r="E14" s="35"/>
      <c r="F14" s="35"/>
      <c r="G14" s="35"/>
      <c r="H14" s="35"/>
      <c r="I14" s="35"/>
      <c r="J14" s="35"/>
      <c r="K14" s="35"/>
      <c r="L14" s="35"/>
      <c r="M14" s="35"/>
      <c r="N14" s="35"/>
      <c r="O14" s="35"/>
      <c r="P14" s="35"/>
    </row>
    <row r="15" spans="2:16" ht="45.75" customHeight="1" x14ac:dyDescent="0.2">
      <c r="B15" s="36" t="s">
        <v>33</v>
      </c>
      <c r="C15" s="36"/>
      <c r="D15" s="36"/>
      <c r="E15" s="36"/>
      <c r="F15" s="36"/>
      <c r="G15" s="36"/>
      <c r="H15" s="36"/>
      <c r="I15" s="36"/>
      <c r="J15" s="36"/>
      <c r="K15" s="36"/>
      <c r="L15" s="36"/>
      <c r="M15" s="36"/>
      <c r="N15" s="36"/>
      <c r="O15" s="36"/>
      <c r="P15" s="36"/>
    </row>
    <row r="16" spans="2:16" x14ac:dyDescent="0.2">
      <c r="B16" s="37"/>
    </row>
    <row r="17" spans="3:16" x14ac:dyDescent="0.2">
      <c r="C17" s="38"/>
      <c r="D17" s="38"/>
      <c r="E17" s="38"/>
      <c r="F17" s="38"/>
      <c r="G17" s="38"/>
      <c r="H17" s="38"/>
      <c r="I17" s="38"/>
      <c r="J17" s="38"/>
      <c r="K17" s="38"/>
      <c r="L17" s="38"/>
      <c r="M17" s="38"/>
      <c r="N17" s="38"/>
      <c r="O17" s="38"/>
      <c r="P17" s="38"/>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קרן השתלמות להנדסאים וטכנאים בע"מ</v>
      </c>
    </row>
    <row r="3" spans="2:23" ht="15.75" x14ac:dyDescent="0.25">
      <c r="B3" s="5" t="str">
        <f>CONCATENATE([1]הוראות!Z13,[1]הוראות!F13)</f>
        <v>הנתונים ביחידות בודדות לשנת 2020</v>
      </c>
    </row>
    <row r="4" spans="2:23" ht="18.75" x14ac:dyDescent="0.3">
      <c r="B4" s="6" t="s">
        <v>0</v>
      </c>
      <c r="I4" s="7" t="s">
        <v>34</v>
      </c>
    </row>
    <row r="5" spans="2:23" ht="15" x14ac:dyDescent="0.2">
      <c r="B5" s="8"/>
    </row>
    <row r="6" spans="2:23" x14ac:dyDescent="0.2">
      <c r="B6" s="40"/>
    </row>
    <row r="7" spans="2:23" ht="24.75" customHeight="1"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9" customHeight="1"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ht="14.25" customHeight="1"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1.3286713286713287E-2</v>
      </c>
      <c r="E10" s="29">
        <f>IF('[1]נספח א5 - G'!$D$14=0,"",'[1]נספח א5 - G'!F14/'[1]נספח א5 - G'!$D$14)</f>
        <v>0.87412587412587417</v>
      </c>
      <c r="F10" s="29">
        <f>IF('[1]נספח א5 - G'!$D$14=0,"",'[1]נספח א5 - G'!G14/'[1]נספח א5 - G'!$D$14)</f>
        <v>0.11258741258741259</v>
      </c>
      <c r="G10" s="29">
        <f>IF('[1]נספח א5 - G'!$D$14=0,"",'[1]נספח א5 - G'!H14/'[1]נספח א5 - G'!$D$14)</f>
        <v>0</v>
      </c>
      <c r="H10" s="29">
        <f>IF('[1]נספח א5 - G'!$D$14=0,"",'[1]נספח א5 - G'!I14/'[1]נספח א5 - G'!$D$14)</f>
        <v>0</v>
      </c>
      <c r="I10" s="29">
        <f>IF('[1]נספח א5 - G'!$D$14=0,"",'[1]נספח א5 - G'!J14/'[1]נספח א5 - G'!$D$14)</f>
        <v>0</v>
      </c>
      <c r="J10" s="29">
        <f>IF('[1]נספח א5 - G'!$K$14=0,"",'[1]נספח א5 - G'!K14/'[1]נספח א5 - G'!$K$14)</f>
        <v>1</v>
      </c>
      <c r="K10" s="29">
        <f>IF('[1]נספח א5 - G'!$K$14=0,"",'[1]נספח א5 - G'!L14/'[1]נספח א5 - G'!$K$14)</f>
        <v>0.6875</v>
      </c>
      <c r="L10" s="29">
        <f>IF('[1]נספח א5 - G'!$K$14=0,"",'[1]נספח א5 - G'!M14/'[1]נספח א5 - G'!$K$14)</f>
        <v>7.1969696969696975E-2</v>
      </c>
      <c r="M10" s="29">
        <f>IF('[1]נספח א5 - G'!$K$14=0,"",'[1]נספח א5 - G'!N14/'[1]נספח א5 - G'!$K$14)</f>
        <v>5.6818181818181816E-2</v>
      </c>
      <c r="N10" s="29">
        <f>IF('[1]נספח א5 - G'!$K$14=0,"",'[1]נספח א5 - G'!O14/'[1]נספח א5 - G'!$K$14)</f>
        <v>4.1666666666666664E-2</v>
      </c>
      <c r="O10" s="29">
        <f>IF('[1]נספח א5 - G'!$K$14=0,"",'[1]נספח א5 - G'!P14/'[1]נספח א5 - G'!$K$14)</f>
        <v>4.5454545454545456E-2</v>
      </c>
      <c r="P10" s="29">
        <f>IF('[1]נספח א5 - G'!$K$14=0,"",'[1]נספח א5 - G'!Q14/'[1]נספח א5 - G'!$K$14)</f>
        <v>9.6590909090909088E-2</v>
      </c>
      <c r="Q10" s="29">
        <f>IF('[1]נספח א5 - G'!$R$14=0,"",'[1]נספח א5 - G'!R14/'[1]נספח א5 - G'!$R$14)</f>
        <v>1</v>
      </c>
      <c r="R10" s="29">
        <f>IF('[1]נספח א5 - G'!$R$14=0,"",'[1]נספח א5 - G'!S14/'[1]נספח א5 - G'!$R$14)</f>
        <v>0.34782608695652173</v>
      </c>
      <c r="S10" s="29">
        <f>IF('[1]נספח א5 - G'!$R$14=0,"",'[1]נספח א5 - G'!T14/'[1]נספח א5 - G'!$R$14)</f>
        <v>0.39855072463768115</v>
      </c>
      <c r="T10" s="29">
        <f>IF('[1]נספח א5 - G'!$R$14=0,"",'[1]נספח א5 - G'!U14/'[1]נספח א5 - G'!$R$14)</f>
        <v>0.2318840579710145</v>
      </c>
      <c r="U10" s="29">
        <f>IF('[1]נספח א5 - G'!$R$14=0,"",'[1]נספח א5 - G'!V14/'[1]נספח א5 - G'!$R$14)</f>
        <v>7.246376811594203E-3</v>
      </c>
      <c r="V10" s="29">
        <f>IF('[1]נספח א5 - G'!$R$14=0,"",'[1]נספח א5 - G'!W14/'[1]נספח א5 - G'!$R$14)</f>
        <v>0</v>
      </c>
      <c r="W10" s="30">
        <f>IF('[1]נספח א5 - G'!$R$14=0,"",'[1]נספח א5 - G'!X14/'[1]נספח א5 - G'!$R$14)</f>
        <v>1.4492753623188406E-2</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35" t="s">
        <v>31</v>
      </c>
      <c r="C13" s="35"/>
      <c r="D13" s="35"/>
      <c r="E13" s="35"/>
      <c r="F13" s="35"/>
      <c r="G13" s="35"/>
      <c r="H13" s="35"/>
      <c r="I13" s="35"/>
      <c r="J13" s="35"/>
      <c r="K13" s="35"/>
      <c r="L13" s="35"/>
      <c r="M13" s="35"/>
      <c r="N13" s="35"/>
      <c r="O13" s="35"/>
      <c r="P13" s="35"/>
    </row>
    <row r="14" spans="2:23" ht="30.75" customHeight="1" x14ac:dyDescent="0.2">
      <c r="B14" s="36" t="s">
        <v>53</v>
      </c>
      <c r="C14" s="36"/>
      <c r="D14" s="36"/>
      <c r="E14" s="36"/>
      <c r="F14" s="36"/>
      <c r="G14" s="36"/>
      <c r="H14" s="36"/>
      <c r="I14" s="36"/>
      <c r="J14" s="36"/>
      <c r="K14" s="36"/>
      <c r="L14" s="36"/>
      <c r="M14" s="36"/>
      <c r="N14" s="36"/>
      <c r="O14" s="36"/>
      <c r="P14" s="36"/>
    </row>
    <row r="15" spans="2:23" ht="31.5" customHeight="1" x14ac:dyDescent="0.2">
      <c r="B15" s="36" t="s">
        <v>54</v>
      </c>
      <c r="C15" s="36"/>
      <c r="D15" s="36"/>
      <c r="E15" s="36"/>
      <c r="F15" s="36"/>
      <c r="G15" s="36"/>
      <c r="H15" s="36"/>
      <c r="I15" s="36"/>
      <c r="J15" s="36"/>
      <c r="K15" s="36"/>
      <c r="L15" s="36"/>
      <c r="M15" s="36"/>
      <c r="N15" s="36"/>
      <c r="O15" s="36"/>
      <c r="P15" s="36"/>
    </row>
    <row r="16" spans="2:23" ht="30.75" customHeight="1" x14ac:dyDescent="0.2">
      <c r="B16" s="36" t="s">
        <v>55</v>
      </c>
      <c r="C16" s="36"/>
      <c r="D16" s="36"/>
      <c r="E16" s="36"/>
      <c r="F16" s="36"/>
      <c r="G16" s="36"/>
      <c r="H16" s="36"/>
      <c r="I16" s="36"/>
      <c r="J16" s="36"/>
      <c r="K16" s="36"/>
      <c r="L16" s="36"/>
      <c r="M16" s="36"/>
      <c r="N16" s="36"/>
      <c r="O16" s="36"/>
      <c r="P16" s="36"/>
    </row>
    <row r="17" spans="3:4" x14ac:dyDescent="0.2">
      <c r="C17" s="45"/>
      <c r="D17" s="45"/>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2021-02-08T12:12:35Z</dcterms:created>
  <dcterms:modified xsi:type="dcterms:W3CDTF">2021-02-08T12:13:06Z</dcterms:modified>
</cp:coreProperties>
</file>