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18000" windowHeight="12045"/>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calcMode="autoNoTable" iterate="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<sst xmlns="http://schemas.openxmlformats.org/spreadsheetml/2006/main" count="91" uniqueCount="56">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</sst>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164" formatCode="0.0"/>
    <numFmt numFmtId="165" formatCode="_(* #,##0.00_);_(* \(#,##0.00\);_(* &quot;-&quot;??_);_(@_)"/>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8">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xf numFmtId="41" fontId="13" fillId="0" borderId="0" applyFont="0" applyFill="0" applyBorder="0" applyAlignment="0" applyProtection="0"/>
    <xf numFmtId="42" fontId="13"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8">
    <cellStyle name="Comma [0]" xfId="5"/>
    <cellStyle name="Currency [0]" xfId="6"/>
    <cellStyle name="Normal" xfId="0" builtinId="0"/>
    <cellStyle name="Normal 2" xfId="2"/>
    <cellStyle name="Normal_Aform4v2" xfId="1"/>
    <cellStyle name="Normal_Aform4v2 2" xfId="4"/>
    <cellStyle name="Percent 2" xfId="7"/>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28556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קרן השתלמות להנדסאים וטכנאים בע"מ</v>
          </cell>
          <cell r="F13">
            <v>2020</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refreshError="1"/>
      <sheetData sheetId="4" refreshError="1"/>
      <sheetData sheetId="5" refreshError="1"/>
      <sheetData sheetId="6" refreshError="1"/>
      <sheetData sheetId="7" refreshError="1"/>
      <sheetData sheetId="8" refreshError="1"/>
      <sheetData sheetId="9">
        <row r="14">
          <cell r="D14">
            <v>1238</v>
          </cell>
          <cell r="E14">
            <v>357</v>
          </cell>
          <cell r="F14">
            <v>761</v>
          </cell>
          <cell r="G14">
            <v>41</v>
          </cell>
          <cell r="H14">
            <v>16</v>
          </cell>
          <cell r="I14">
            <v>26</v>
          </cell>
          <cell r="J14">
            <v>37</v>
          </cell>
          <cell r="K14">
            <v>0</v>
          </cell>
        </row>
      </sheetData>
      <sheetData sheetId="10" refreshError="1"/>
      <sheetData sheetId="11" refreshError="1"/>
      <sheetData sheetId="12">
        <row r="14">
          <cell r="D14">
            <v>1430</v>
          </cell>
          <cell r="E14">
            <v>19</v>
          </cell>
          <cell r="F14">
            <v>1250</v>
          </cell>
          <cell r="G14">
            <v>161</v>
          </cell>
          <cell r="H14">
            <v>0</v>
          </cell>
          <cell r="I14">
            <v>0</v>
          </cell>
          <cell r="J14">
            <v>0</v>
          </cell>
          <cell r="K14">
            <v>528</v>
          </cell>
          <cell r="L14">
            <v>363</v>
          </cell>
          <cell r="M14">
            <v>38</v>
          </cell>
          <cell r="N14">
            <v>30</v>
          </cell>
          <cell r="O14">
            <v>22</v>
          </cell>
          <cell r="P14">
            <v>24</v>
          </cell>
          <cell r="Q14">
            <v>51</v>
          </cell>
          <cell r="R14">
            <v>138</v>
          </cell>
          <cell r="S14">
            <v>48</v>
          </cell>
          <cell r="T14">
            <v>55</v>
          </cell>
          <cell r="U14">
            <v>32</v>
          </cell>
          <cell r="V14">
            <v>1</v>
          </cell>
          <cell r="W14">
            <v>0</v>
          </cell>
          <cell r="X14">
            <v>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ColWidth="8"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8" style="3"/>
    <col min="31" max="16384" width="8"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קרן השתלמות להנדסאים וטכנאים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2020</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0.28836833602584816</v>
      </c>
      <c r="E10" s="29">
        <f>IF('[1]נספח א4 - G'!$D$14=0,"",'[1]נספח א4 - G'!F14/'[1]נספח א4 - G'!$D$14)</f>
        <v>0.61470113085621969</v>
      </c>
      <c r="F10" s="29">
        <f>IF('[1]נספח א4 - G'!$D$14=0,"",'[1]נספח א4 - G'!G14/'[1]נספח א4 - G'!$D$14)</f>
        <v>3.3117932148626815E-2</v>
      </c>
      <c r="G10" s="29">
        <f>IF('[1]נספח א4 - G'!$D$14=0,"",'[1]נספח א4 - G'!H14/'[1]נספח א4 - G'!$D$14)</f>
        <v>1.2924071082390954E-2</v>
      </c>
      <c r="H10" s="29">
        <f>IF('[1]נספח א4 - G'!$D$14=0,"",'[1]נספח א4 - G'!I14/'[1]נספח א4 - G'!$D$14)</f>
        <v>2.10016155088853E-2</v>
      </c>
      <c r="I10" s="29">
        <f>IF('[1]נספח א4 - G'!$D$14=0,"",'[1]נספח א4 - G'!J14/'[1]נספח א4 - G'!$D$14)</f>
        <v>2.9886914378029081E-2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קרן השתלמות להנדסאים וטכנאים בע"מ</v>
      </c>
    </row>
    <row r="3" spans="2:23" ht="15.75" x14ac:dyDescent="0.25">
      <c r="B3" s="5" t="str">
        <f>CONCATENATE([1]הוראות!Z13,[1]הוראות!F13)</f>
        <v>הנתונים ביחידות בודדות לשנת 2020</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1.3286713286713287E-2</v>
      </c>
      <c r="E10" s="29">
        <f>IF('[1]נספח א5 - G'!$D$14=0,"",'[1]נספח א5 - G'!F14/'[1]נספח א5 - G'!$D$14)</f>
        <v>0.87412587412587417</v>
      </c>
      <c r="F10" s="29">
        <f>IF('[1]נספח א5 - G'!$D$14=0,"",'[1]נספח א5 - G'!G14/'[1]נספח א5 - G'!$D$14)</f>
        <v>0.11258741258741259</v>
      </c>
      <c r="G10" s="29">
        <f>IF('[1]נספח א5 - G'!$D$14=0,"",'[1]נספח א5 - G'!H14/'[1]נספח א5 - G'!$D$14)</f>
        <v>0</v>
      </c>
      <c r="H10" s="29">
        <f>IF('[1]נספח א5 - G'!$D$14=0,"",'[1]נספח א5 - G'!I14/'[1]נספח א5 - G'!$D$14)</f>
        <v>0</v>
      </c>
      <c r="I10" s="29">
        <f>IF('[1]נספח א5 - G'!$D$14=0,"",'[1]נספח א5 - G'!J14/'[1]נספח א5 - G'!$D$14)</f>
        <v>0</v>
      </c>
      <c r="J10" s="29">
        <f>IF('[1]נספח א5 - G'!$K$14=0,"",'[1]נספח א5 - G'!K14/'[1]נספח א5 - G'!$K$14)</f>
        <v>1</v>
      </c>
      <c r="K10" s="29">
        <f>IF('[1]נספח א5 - G'!$K$14=0,"",'[1]נספח א5 - G'!L14/'[1]נספח א5 - G'!$K$14)</f>
        <v>0.6875</v>
      </c>
      <c r="L10" s="29">
        <f>IF('[1]נספח א5 - G'!$K$14=0,"",'[1]נספח א5 - G'!M14/'[1]נספח א5 - G'!$K$14)</f>
        <v>7.1969696969696975E-2</v>
      </c>
      <c r="M10" s="29">
        <f>IF('[1]נספח א5 - G'!$K$14=0,"",'[1]נספח א5 - G'!N14/'[1]נספח א5 - G'!$K$14)</f>
        <v>5.6818181818181816E-2</v>
      </c>
      <c r="N10" s="29">
        <f>IF('[1]נספח א5 - G'!$K$14=0,"",'[1]נספח א5 - G'!O14/'[1]נספח א5 - G'!$K$14)</f>
        <v>4.1666666666666664E-2</v>
      </c>
      <c r="O10" s="29">
        <f>IF('[1]נספח א5 - G'!$K$14=0,"",'[1]נספח א5 - G'!P14/'[1]נספח א5 - G'!$K$14)</f>
        <v>4.5454545454545456E-2</v>
      </c>
      <c r="P10" s="29">
        <f>IF('[1]נספח א5 - G'!$K$14=0,"",'[1]נספח א5 - G'!Q14/'[1]נספח א5 - G'!$K$14)</f>
        <v>9.6590909090909088E-2</v>
      </c>
      <c r="Q10" s="29">
        <f>IF('[1]נספח א5 - G'!$R$14=0,"",'[1]נספח א5 - G'!R14/'[1]נספח א5 - G'!$R$14)</f>
        <v>1</v>
      </c>
      <c r="R10" s="29">
        <f>IF('[1]נספח א5 - G'!$R$14=0,"",'[1]נספח א5 - G'!S14/'[1]נספח א5 - G'!$R$14)</f>
        <v>0.34782608695652173</v>
      </c>
      <c r="S10" s="29">
        <f>IF('[1]נספח א5 - G'!$R$14=0,"",'[1]נספח א5 - G'!T14/'[1]נספח א5 - G'!$R$14)</f>
        <v>0.39855072463768115</v>
      </c>
      <c r="T10" s="29">
        <f>IF('[1]נספח א5 - G'!$R$14=0,"",'[1]נספח א5 - G'!U14/'[1]נספח א5 - G'!$R$14)</f>
        <v>0.2318840579710145</v>
      </c>
      <c r="U10" s="29">
        <f>IF('[1]נספח א5 - G'!$R$14=0,"",'[1]נספח א5 - G'!V14/'[1]נספח א5 - G'!$R$14)</f>
        <v>7.246376811594203E-3</v>
      </c>
      <c r="V10" s="29">
        <f>IF('[1]נספח א5 - G'!$R$14=0,"",'[1]נספח א5 - G'!W14/'[1]נספח א5 - G'!$R$14)</f>
        <v>0</v>
      </c>
      <c r="W10" s="30">
        <f>IF('[1]נספח א5 - G'!$R$14=0,"",'[1]נספח א5 - G'!X14/'[1]נספח א5 - G'!$R$14)</f>
        <v>1.4492753623188406E-2</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2021-02-08T12:12:35Z</dcterms:created>
  <dcterms:modified xsi:type="dcterms:W3CDTF">2021-02-08T12:13:06Z</dcterms:modified>
</cp:coreProperties>
</file>