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2980" windowHeight="9096"/>
  </bookViews>
  <sheets>
    <sheet name="נספח ב5 - G" sheetId="2" r:id="rId1"/>
    <sheet name="נספח ב4 - G" sheetId="1"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1">'[3]רשימת גופים 2009'!$A$1:$C$139</definedName>
    <definedName name="list_all" localSheetId="0">'[3]רשימת גופים 2009'!$A$1:$C$139</definedName>
    <definedName name="List_All">'[4]רשימות מערכת'!$A$2:$C$208</definedName>
    <definedName name="List_All_Periods" localSheetId="1">#REF!</definedName>
    <definedName name="List_All_Periods" localSheetId="0">#REF!</definedName>
    <definedName name="List_All_Periods">#REF!</definedName>
    <definedName name="list_name" localSheetId="1">'[3]רשימת גופים 2009'!$A$1:$A$139</definedName>
    <definedName name="list_name" localSheetId="0">'[3]רשימת גופים 2009'!$A$1:$A$139</definedName>
    <definedName name="List_Name">'[5]רשימות מערכת'!$A$2:$A$201</definedName>
    <definedName name="List_Names">'[1]רשימת גופים'!$A$3:$A$195</definedName>
    <definedName name="List_Period" localSheetId="1">#REF!</definedName>
    <definedName name="List_Period" localSheetId="0">#REF!</definedName>
    <definedName name="List_Period">#REF!</definedName>
    <definedName name="list_type" localSheetId="1">#REF!</definedName>
    <definedName name="list_type" localSheetId="0">#REF!</definedName>
    <definedName name="list_type">#REF!</definedName>
    <definedName name="List_year" localSheetId="1">#REF!</definedName>
    <definedName name="List_year" localSheetId="0">#REF!</definedName>
    <definedName name="List_year">#REF!</definedName>
    <definedName name="mess1" localSheetId="1">[6]הוראות!#REF!</definedName>
    <definedName name="mess1" localSheetId="0">[6]הוראות!#REF!</definedName>
    <definedName name="mess1">[6]הוראות!#REF!</definedName>
    <definedName name="mess2">[4]הוראות!$N$16</definedName>
    <definedName name="mess3">[4]הוראות!$N$17</definedName>
    <definedName name="messname" localSheetId="1">#REF!</definedName>
    <definedName name="messname" localSheetId="0">#REF!</definedName>
    <definedName name="messname">#REF!</definedName>
    <definedName name="name" localSheetId="1">#REF!</definedName>
    <definedName name="name" localSheetId="0">#REF!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<sst xmlns="http://schemas.openxmlformats.org/spreadsheetml/2006/main" count="88" uniqueCount="70">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</sst>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rentech\AppData\Local\Microsoft\Windows\Temporary%20Internet%20Files\Content.Outlook\SD83O1DW\netunim_520028556_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2">
          <cell r="B12" t="str">
            <v>קרן השתלמות להנדסאים וטכנאים בע"מ</v>
          </cell>
          <cell r="F12">
            <v>2013</v>
          </cell>
          <cell r="Z12" t="str">
            <v xml:space="preserve">הנתונים ביחידות בודדות לשנת </v>
          </cell>
        </row>
        <row r="28">
          <cell r="B28" t="str">
            <v>נספח ב4 - מדדי בקשות למשיכת כספים או לקבלת קצבת זקנה (גמל)</v>
          </cell>
        </row>
        <row r="31">
          <cell r="B31"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לשופטים בע"מ</v>
          </cell>
        </row>
        <row r="79">
          <cell r="A79" t="str">
            <v>היהלום - א.ש. לבטוח הדדי של חברי בורסת היהלומים</v>
          </cell>
        </row>
        <row r="80">
          <cell r="A80" t="str">
            <v>הלמן - אלדובי קופות גמל בע"מ</v>
          </cell>
        </row>
        <row r="81">
          <cell r="A81" t="str">
            <v>הנדסאים וטכנאים - חברה לניהול קופות גמל בע"מ</v>
          </cell>
        </row>
        <row r="82">
          <cell r="A82" t="str">
            <v>הסת' האקדמאים במח"ר, ניהול קופו"ג בע"מ</v>
          </cell>
        </row>
        <row r="83">
          <cell r="A83" t="str">
            <v>הפניקס פנסיה וגמל בע"מ</v>
          </cell>
        </row>
        <row r="84">
          <cell r="A84" t="str">
            <v>הראל גמל בע"מ</v>
          </cell>
        </row>
        <row r="85">
          <cell r="A85" t="str">
            <v>וויזר קופות גמל בע"מ</v>
          </cell>
        </row>
        <row r="86">
          <cell r="A86" t="str">
            <v>חברה לניהול קופות גמל של העובדים באוניברסיטה העברית בירושלים בע"מ</v>
          </cell>
        </row>
        <row r="87">
          <cell r="A87" t="str">
            <v>חברה לניהול קופות גמל של העובדים בעיריית תל - אביב יפו בע"מ</v>
          </cell>
        </row>
        <row r="88">
          <cell r="A88" t="str">
            <v>חברה לניהול קופות גמל של הפקידים והפועלים בעירית רמת גן בע"מ</v>
          </cell>
        </row>
        <row r="89">
          <cell r="A89" t="str">
            <v>חן יהב החברה לניהול קופות גמל בע"מ</v>
          </cell>
        </row>
        <row r="90">
          <cell r="A90" t="str">
            <v>חסכון יהב בע"מ</v>
          </cell>
        </row>
        <row r="91">
          <cell r="A91" t="str">
            <v>יהב - קרן השתלמות וחסכון לאחים ואחיות בע"מ</v>
          </cell>
        </row>
        <row r="92">
          <cell r="A92" t="str">
            <v>יהב - קרן השתלמות וחסכון לרופאים בע"מ</v>
          </cell>
        </row>
        <row r="93">
          <cell r="A93" t="str">
            <v>יהב - קרן השתלמות וחסכון פ.ר.ח. בע"מ</v>
          </cell>
        </row>
        <row r="94">
          <cell r="A94" t="str">
            <v>יהב השתלמות וחסכון בע"מ</v>
          </cell>
        </row>
        <row r="95">
          <cell r="A95" t="str">
            <v>יהבית קופת הגמל שליד ליד בנק יהב לעובדי המדינה בע"מ</v>
          </cell>
        </row>
        <row r="96">
          <cell r="A96" t="str">
            <v>יובלים - ניהול קופות גמל וקרן השתלמות (1996) בע"מ</v>
          </cell>
        </row>
        <row r="97">
          <cell r="A97" t="str">
            <v>יובנק ניהול קופות גמל (2005) בע"מ</v>
          </cell>
        </row>
        <row r="98">
          <cell r="A98" t="str">
            <v>יונט ניהול קופות גמל בע"מ</v>
          </cell>
        </row>
        <row r="99">
          <cell r="A99" t="str">
            <v>ילין לפידות ניהול קופות גמל בע"מ</v>
          </cell>
        </row>
        <row r="100">
          <cell r="A100" t="str">
            <v>ישיר בית השקעות (קופות גמל) בע"מ</v>
          </cell>
        </row>
        <row r="101">
          <cell r="A101" t="str">
            <v>כור-תדיראן גמל בע"מ</v>
          </cell>
        </row>
        <row r="102">
          <cell r="A102" t="str">
            <v>לאומי קמ"פ בע"מ</v>
          </cell>
        </row>
        <row r="103">
          <cell r="A103" t="str">
            <v>להבה - קרן השתלמות בע"מ</v>
          </cell>
        </row>
        <row r="104">
          <cell r="A104" t="str">
            <v>מבטחים מוסד לביטוח סוציאלי של העובדים בע"מ</v>
          </cell>
        </row>
        <row r="105">
          <cell r="A105" t="str">
            <v>מגדל גמל פלטינום בע"מ</v>
          </cell>
        </row>
        <row r="106">
          <cell r="A106" t="str">
            <v>מגדל ניהול קופות גמל בע"מ</v>
          </cell>
        </row>
        <row r="107">
          <cell r="A107" t="str">
            <v>מגן קרן פנסיה מרכזית בע"מ-ק.גמל</v>
          </cell>
        </row>
        <row r="108">
          <cell r="A108" t="str">
            <v>מחוג - מינהל גמל לעובדי חברת חשמל לישראל בע"מ</v>
          </cell>
        </row>
        <row r="109">
          <cell r="A109" t="str">
            <v>מיטב דש גמל ופנסיה בע"מ</v>
          </cell>
        </row>
        <row r="110">
          <cell r="A110" t="str">
            <v>מיטב דש השקעות בע"מ</v>
          </cell>
        </row>
        <row r="111">
          <cell r="A111" t="str">
            <v>מילניום גמל והשתלמות בע"מ</v>
          </cell>
        </row>
        <row r="112">
          <cell r="A112" t="str">
            <v>מישור קרן השתלמות על יסודיים בע"מ</v>
          </cell>
        </row>
        <row r="113">
          <cell r="A113" t="str">
            <v>מנורה מבטחים גמל בע"מ</v>
          </cell>
        </row>
        <row r="114">
          <cell r="A114" t="str">
            <v>מקפת החדשה ניהול קופות גמל בע"מ</v>
          </cell>
        </row>
        <row r="115">
          <cell r="A115" t="str">
            <v>מרכנתיל ניהול קופות גמל בע"מ</v>
          </cell>
        </row>
        <row r="116">
          <cell r="A116" t="str">
            <v>נגב קופה לפיצויים</v>
          </cell>
        </row>
        <row r="117">
          <cell r="A117" t="str">
            <v>נתיב קרן הפנסיה של פועלי ועובדי מפעלי משק ההסתדרות בע"מ (נתיב גמל)</v>
          </cell>
        </row>
        <row r="118">
          <cell r="A118" t="str">
            <v>סמל חברה לניהול קופות גמל בע"מ</v>
          </cell>
        </row>
        <row r="119">
          <cell r="A119" t="str">
            <v>עגור – חברה לניהול קרנות השתלמות וקופות גמל בע"מ</v>
          </cell>
        </row>
        <row r="120">
          <cell r="A120" t="str">
            <v>עו"ס - חברה לניהול קופות גמל בע"מ</v>
          </cell>
        </row>
        <row r="121">
          <cell r="A121" t="str">
            <v>עומר קרן לביטוח הדדי</v>
          </cell>
        </row>
        <row r="122">
          <cell r="A122" t="str">
            <v>עוצ"מ קופ"ג של עובדי ציבור במושבים בע"מ</v>
          </cell>
        </row>
        <row r="123">
          <cell r="A123" t="str">
            <v>עמ"י - חברה לניהול קופות גמל ענפיות בע"מ</v>
          </cell>
        </row>
        <row r="124">
          <cell r="A124" t="str">
            <v>עמית קופה לפנסיה ותגמולים בע"מ</v>
          </cell>
        </row>
        <row r="125">
          <cell r="A125" t="str">
            <v>עתודה - קופת תגמולים ופיצויים בנתניה א.ש. בע"מ</v>
          </cell>
        </row>
        <row r="126">
          <cell r="A126" t="str">
            <v>עתידית קופות גמל בע"מ</v>
          </cell>
        </row>
        <row r="127">
          <cell r="A127" t="str">
            <v>פסגות אופק גמל בע"מ</v>
          </cell>
        </row>
        <row r="128">
          <cell r="A128" t="str">
            <v>פסגות חברה לביטוח (פ.ב) בע"מ</v>
          </cell>
        </row>
        <row r="129">
          <cell r="A129" t="str">
            <v>פריזמה קופות גמל בע"מ</v>
          </cell>
        </row>
        <row r="130">
          <cell r="A130" t="str">
            <v>פריזמה קופות גמל החדשה בע"מ</v>
          </cell>
        </row>
        <row r="131">
          <cell r="A131" t="str">
            <v>פרפקט קופות גמל בע"מ</v>
          </cell>
        </row>
        <row r="132">
          <cell r="A132" t="str">
            <v>ק.ה.ר הקרן השתלמות לרוקחים בע"מ</v>
          </cell>
        </row>
        <row r="133">
          <cell r="A133" t="str">
            <v>ק.ל.ע. - קרן השתלמות לעובדים סוציאליים בע"מ</v>
          </cell>
        </row>
        <row r="134">
          <cell r="A134" t="str">
            <v>ק.ס.מ. קרן השתלמות לביוכימאים  ומקרוביולוגים בע"מ</v>
          </cell>
        </row>
        <row r="135">
          <cell r="A135" t="str">
            <v>קהל קרן השתלמות לעובדים בע"מ</v>
          </cell>
        </row>
        <row r="136">
          <cell r="A136" t="str">
            <v>קו הבריאות קופת תגמולים ופיצויים בע"מ</v>
          </cell>
        </row>
        <row r="137">
          <cell r="A137" t="str">
            <v>קואטרו גמל בע"מ</v>
          </cell>
        </row>
        <row r="138">
          <cell r="A138" t="str">
            <v>קובץ - חברה לניהול קופ"ג בע"מ</v>
          </cell>
        </row>
        <row r="139">
          <cell r="A139" t="str">
            <v>קופ"ג לעוב' אקדמאים של אוני' ת"א</v>
          </cell>
        </row>
        <row r="140">
          <cell r="A140" t="str">
            <v>קופ"ג של העובדים בבתי הקולנוע א. ש. בע"מ</v>
          </cell>
        </row>
        <row r="141">
          <cell r="A141" t="str">
            <v>קופ"ג של הפקידים והפועלים בעירית רמת גן</v>
          </cell>
        </row>
        <row r="142">
          <cell r="A142" t="str">
            <v>קופ"ג של עובדי מגדל - חברה לבטוח בע"מ</v>
          </cell>
        </row>
        <row r="143">
          <cell r="A143" t="str">
            <v>קופ"ג של עובדי מפעל נייר אמריקאיים ישראלים בע"מ</v>
          </cell>
        </row>
        <row r="144">
          <cell r="A144" t="str">
            <v>קופ"ג של פקידי צים בע"מ</v>
          </cell>
        </row>
        <row r="145">
          <cell r="A145" t="str">
            <v>קופה לחסכון ועזרה הדדית של משה"ב בע"מ</v>
          </cell>
        </row>
        <row r="146">
          <cell r="A146" t="str">
            <v>קופת גמל לעובדים חודשיים בתעשייה הצבאית בע"מ</v>
          </cell>
        </row>
        <row r="147">
          <cell r="A147" t="str">
            <v>קופת הפיצויים של עובדי אמישראגז בע"מ</v>
          </cell>
        </row>
        <row r="148">
          <cell r="A148" t="str">
            <v>קופת התגמולים של עובדי "אליאנס" מפעלי צמיגים וגומי בע"מ - אגודה שיתופית בע"מ</v>
          </cell>
        </row>
        <row r="149">
          <cell r="A149" t="str">
            <v>קופת התגמולים של עובדי בנק אגוד לישראל בע"מ</v>
          </cell>
        </row>
        <row r="150">
          <cell r="A150" t="str">
            <v>קופת התגמולים של עובדי מוסדות הסתדרות העובדים הלאומית בא"י אג"ש בע"מ</v>
          </cell>
        </row>
        <row r="151">
          <cell r="A151" t="str">
            <v>קופת התגמולים של עובדי תה"ל בע"מ</v>
          </cell>
        </row>
        <row r="152">
          <cell r="A152" t="str">
            <v>קופת התגמולים של פקידי ב.ד.ל. בע"מ</v>
          </cell>
        </row>
        <row r="153">
          <cell r="A153" t="str">
            <v>קופת התגמולים של פקידי בנק לאומי לישראל בע"מ</v>
          </cell>
        </row>
        <row r="154">
          <cell r="A154" t="str">
            <v>קופת התגמולים של פקידי בנק לאומי למשכנתאות בע"מ</v>
          </cell>
        </row>
        <row r="155">
          <cell r="A155" t="str">
            <v>קופת התגמולים של פקידי מרכנתיל דיסקונט בע"מ</v>
          </cell>
        </row>
        <row r="156">
          <cell r="A156" t="str">
            <v>קופת תגמולים ופנסיה של עובדי הסוכנות היהודית לא"י בע"מ</v>
          </cell>
        </row>
        <row r="157">
          <cell r="A157" t="str">
            <v>קופת תגמולים יניב בהתישבות הדתית - א.ש. בע"מ</v>
          </cell>
        </row>
        <row r="158">
          <cell r="A158" t="str">
            <v>קופת תגמולים לעובדי האוניברסיטה העברית ירושלים בע"מ</v>
          </cell>
        </row>
        <row r="159">
          <cell r="A159" t="str">
            <v>קופת תגמולים של הקואופרציה הצרכנית א.ש. בע"מ</v>
          </cell>
        </row>
        <row r="160">
          <cell r="A160" t="str">
            <v>קופת תגמולים של עובדי אל על נתיבי אוויר לישראל בע"מ אגודה שיתופית</v>
          </cell>
        </row>
        <row r="161">
          <cell r="A161" t="str">
            <v>קופת תגמולים של עובדי בנק אוצר החייל בע"מ</v>
          </cell>
        </row>
        <row r="162">
          <cell r="A162" t="str">
            <v>קופת תגמולים של עובדי התעשיה האוירית לישראל בע"מ</v>
          </cell>
        </row>
        <row r="163">
          <cell r="A163" t="str">
            <v>קופת"ג של עובדי עירית חיפה</v>
          </cell>
        </row>
        <row r="164">
          <cell r="A164" t="str">
            <v>קידמה חברה לניהול קופות גמל בע"מ</v>
          </cell>
        </row>
        <row r="165">
          <cell r="A165" t="str">
            <v>קרן בטוח ופנסיה לפועלים חקלאים ובלתי מקצועיים בישראל אג' שיתופית בע"מ</v>
          </cell>
        </row>
        <row r="166">
          <cell r="A166" t="str">
            <v>קרן ביטוח הדדי לחברי הסתדרות עובדי המדינה בישראל בע"מ</v>
          </cell>
        </row>
        <row r="167">
          <cell r="A167" t="str">
            <v>קרן הביטוח ופנסיה של פועלי בניין ועבודות ציבוריות אגודה שיתופית בע"מ</v>
          </cell>
        </row>
        <row r="168">
          <cell r="A168" t="str">
            <v>קרן הביטוח ופנסיה של פועלי בנין ועבודות ציבוריות אגודה שיתופית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קרנות השתלמות למורים וגננות – חברה מנהלת בע"מ</v>
          </cell>
        </row>
        <row r="176">
          <cell r="A176" t="str">
            <v>קרן השתלמות למורים תיכוניים מורי סמינרים ומפקחים בע"מ (מסלול מקוצר)</v>
          </cell>
        </row>
        <row r="177">
          <cell r="A177" t="str">
            <v>קרן השתלמות למשפטנים בע"מ</v>
          </cell>
        </row>
        <row r="178">
          <cell r="A178" t="str">
            <v>קרן השתלמות לעובדי המדינה בדרוג האחיד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row r="14">
          <cell r="D14">
            <v>2784</v>
          </cell>
          <cell r="E14">
            <v>482</v>
          </cell>
          <cell r="F14">
            <v>2182</v>
          </cell>
          <cell r="G14">
            <v>92</v>
          </cell>
          <cell r="H14">
            <v>13</v>
          </cell>
          <cell r="I14">
            <v>6</v>
          </cell>
          <cell r="J14">
            <v>9</v>
          </cell>
          <cell r="K14">
            <v>0</v>
          </cell>
        </row>
      </sheetData>
      <sheetData sheetId="7"/>
      <sheetData sheetId="8"/>
      <sheetData sheetId="9">
        <row r="14">
          <cell r="D14">
            <v>1165</v>
          </cell>
          <cell r="E14">
            <v>323</v>
          </cell>
          <cell r="F14">
            <v>653</v>
          </cell>
          <cell r="G14">
            <v>163</v>
          </cell>
          <cell r="H14">
            <v>9</v>
          </cell>
          <cell r="I14">
            <v>9</v>
          </cell>
          <cell r="J14">
            <v>8</v>
          </cell>
          <cell r="K14">
            <v>147</v>
          </cell>
          <cell r="L14">
            <v>143</v>
          </cell>
          <cell r="M14">
            <v>3</v>
          </cell>
          <cell r="P14">
            <v>1</v>
          </cell>
          <cell r="R14">
            <v>188</v>
          </cell>
          <cell r="S14">
            <v>96</v>
          </cell>
          <cell r="T14">
            <v>71</v>
          </cell>
          <cell r="U14">
            <v>18</v>
          </cell>
          <cell r="V14">
            <v>1</v>
          </cell>
          <cell r="W14">
            <v>1</v>
          </cell>
          <cell r="X14">
            <v>1</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tabSelected="1" workbookViewId="0">
      <selection activeCell="B4" sqref="B4"/>
    </sheetView>
  </sheetViews>
  <sheetFormatPr defaultColWidth="8.19921875" defaultRowHeight="13.2" x14ac:dyDescent="0.25"/>
  <cols>
    <col min="1" max="1" width="1.3984375" style="39" customWidth="1"/>
    <col min="2" max="2" width="18.8984375" style="2" customWidth="1"/>
    <col min="3" max="16" width="5.3984375" style="2" customWidth="1"/>
    <col min="17" max="23" width="5.3984375" style="39" customWidth="1"/>
    <col min="24" max="16384" width="8.19921875" style="39"/>
  </cols>
  <sheetData>
    <row r="1" spans="2:23" ht="18" x14ac:dyDescent="0.35">
      <c r="B1" s="1" t="str">
        <f>[1]הוראות!B31</f>
        <v>נספח ב5 - מדדי בקשות להעברת כספים בין קופות גמל או בין מסלולי השקעה (גמל)</v>
      </c>
    </row>
    <row r="2" spans="2:23" ht="21" x14ac:dyDescent="0.25">
      <c r="B2" s="4" t="str">
        <f>[1]הוראות!B12</f>
        <v>קרן השתלמות להנדסאים וטכנאים בע"מ</v>
      </c>
    </row>
    <row r="3" spans="2:23" ht="15.6" x14ac:dyDescent="0.3">
      <c r="B3" s="5" t="str">
        <f>CONCATENATE([1]הוראות!Z12,[1]הוראות!F12)</f>
        <v>הנתונים ביחידות בודדות לשנת 2013</v>
      </c>
    </row>
    <row r="4" spans="2:23" ht="18" x14ac:dyDescent="0.35">
      <c r="B4" s="6" t="s">
        <v>0</v>
      </c>
      <c r="I4" s="7" t="s">
        <v>34</v>
      </c>
    </row>
    <row r="5" spans="2:23" ht="13.8" x14ac:dyDescent="0.25">
      <c r="B5" s="8"/>
    </row>
    <row r="6" spans="2:23" x14ac:dyDescent="0.25">
      <c r="B6" s="40"/>
    </row>
    <row r="7" spans="2:23" ht="24.75" customHeight="1" x14ac:dyDescent="0.25">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5">
      <c r="B8" s="14"/>
      <c r="C8" s="20" t="str">
        <f>'[3]נספח ב4'!C8</f>
        <v>סה"כ</v>
      </c>
      <c r="D8" s="17" t="s">
        <v>6</v>
      </c>
      <c r="E8" s="17" t="s">
        <v>38</v>
      </c>
      <c r="F8" s="17" t="s">
        <v>39</v>
      </c>
      <c r="G8" s="17" t="s">
        <v>40</v>
      </c>
      <c r="H8" s="18" t="s">
        <v>41</v>
      </c>
      <c r="I8" s="41" t="s">
        <v>42</v>
      </c>
      <c r="J8" s="42" t="str">
        <f>'[3]נספח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ht="14.25" customHeight="1" x14ac:dyDescent="0.25">
      <c r="B9" s="21"/>
      <c r="C9" s="26" t="s">
        <v>46</v>
      </c>
      <c r="D9" s="23" t="s">
        <v>47</v>
      </c>
      <c r="E9" s="24" t="s">
        <v>48</v>
      </c>
      <c r="F9" s="23" t="s">
        <v>49</v>
      </c>
      <c r="G9" s="23" t="s">
        <v>50</v>
      </c>
      <c r="H9" s="43" t="s">
        <v>51</v>
      </c>
      <c r="I9" s="25" t="s">
        <v>52</v>
      </c>
      <c r="J9" s="27" t="s">
        <v>53</v>
      </c>
      <c r="K9" s="23" t="s">
        <v>54</v>
      </c>
      <c r="L9" s="23" t="s">
        <v>55</v>
      </c>
      <c r="M9" s="27" t="s">
        <v>56</v>
      </c>
      <c r="N9" s="23" t="s">
        <v>57</v>
      </c>
      <c r="O9" s="43" t="s">
        <v>58</v>
      </c>
      <c r="P9" s="25" t="s">
        <v>59</v>
      </c>
      <c r="Q9" s="27" t="s">
        <v>60</v>
      </c>
      <c r="R9" s="23" t="s">
        <v>61</v>
      </c>
      <c r="S9" s="24" t="s">
        <v>62</v>
      </c>
      <c r="T9" s="23" t="s">
        <v>63</v>
      </c>
      <c r="U9" s="23" t="s">
        <v>64</v>
      </c>
      <c r="V9" s="43" t="s">
        <v>65</v>
      </c>
      <c r="W9" s="25" t="s">
        <v>66</v>
      </c>
    </row>
    <row r="10" spans="2:23" ht="26.4" x14ac:dyDescent="0.25">
      <c r="B10" s="28" t="s">
        <v>29</v>
      </c>
      <c r="C10" s="29">
        <f>IF('[1]נספח א5 - G'!$D$14=0,"",'[1]נספח א5 - G'!D14/'[1]נספח א5 - G'!$D$14)</f>
        <v>1</v>
      </c>
      <c r="D10" s="29">
        <f>IF('[1]נספח א5 - G'!$D$14=0,"",'[1]נספח א5 - G'!E14/'[1]נספח א5 - G'!$D$14)</f>
        <v>0.27725321888412019</v>
      </c>
      <c r="E10" s="29">
        <f>IF('[1]נספח א5 - G'!$D$14=0,"",'[1]נספח א5 - G'!F14/'[1]נספח א5 - G'!$D$14)</f>
        <v>0.56051502145922749</v>
      </c>
      <c r="F10" s="29">
        <f>IF('[1]נספח א5 - G'!$D$14=0,"",'[1]נספח א5 - G'!G14/'[1]נספח א5 - G'!$D$14)</f>
        <v>0.13991416309012875</v>
      </c>
      <c r="G10" s="29">
        <f>IF('[1]נספח א5 - G'!$D$14=0,"",'[1]נספח א5 - G'!H14/'[1]נספח א5 - G'!$D$14)</f>
        <v>7.725321888412017E-3</v>
      </c>
      <c r="H10" s="29">
        <f>IF('[1]נספח א5 - G'!$D$14=0,"",'[1]נספח א5 - G'!I14/'[1]נספח א5 - G'!$D$14)</f>
        <v>7.725321888412017E-3</v>
      </c>
      <c r="I10" s="29">
        <f>IF('[1]נספח א5 - G'!$D$14=0,"",'[1]נספח א5 - G'!J14/'[1]נספח א5 - G'!$D$14)</f>
        <v>6.8669527896995704E-3</v>
      </c>
      <c r="J10" s="29">
        <f>IF('[1]נספח א5 - G'!$K$14=0,"",'[1]נספח א5 - G'!K14/'[1]נספח א5 - G'!$K$14)</f>
        <v>1</v>
      </c>
      <c r="K10" s="29">
        <f>IF('[1]נספח א5 - G'!$K$14=0,"",'[1]נספח א5 - G'!L14/'[1]נספח א5 - G'!$K$14)</f>
        <v>0.97278911564625847</v>
      </c>
      <c r="L10" s="29">
        <f>IF('[1]נספח א5 - G'!$K$14=0,"",'[1]נספח א5 - G'!M14/'[1]נספח א5 - G'!$K$14)</f>
        <v>2.0408163265306121E-2</v>
      </c>
      <c r="M10" s="29">
        <f>IF('[1]נספח א5 - G'!$K$14=0,"",'[1]נספח א5 - G'!N14/'[1]נספח א5 - G'!$K$14)</f>
        <v>0</v>
      </c>
      <c r="N10" s="29">
        <f>IF('[1]נספח א5 - G'!$K$14=0,"",'[1]נספח א5 - G'!O14/'[1]נספח א5 - G'!$K$14)</f>
        <v>0</v>
      </c>
      <c r="O10" s="29">
        <f>IF('[1]נספח א5 - G'!$K$14=0,"",'[1]נספח א5 - G'!P14/'[1]נספח א5 - G'!$K$14)</f>
        <v>6.8027210884353739E-3</v>
      </c>
      <c r="P10" s="29">
        <f>IF('[1]נספח א5 - G'!$K$14=0,"",'[1]נספח א5 - G'!Q14/'[1]נספח א5 - G'!$K$14)</f>
        <v>0</v>
      </c>
      <c r="Q10" s="29">
        <f>IF('[1]נספח א5 - G'!$R$14=0,"",'[1]נספח א5 - G'!R14/'[1]נספח א5 - G'!$R$14)</f>
        <v>1</v>
      </c>
      <c r="R10" s="29">
        <f>IF('[1]נספח א5 - G'!$R$14=0,"",'[1]נספח א5 - G'!S14/'[1]נספח א5 - G'!$R$14)</f>
        <v>0.51063829787234039</v>
      </c>
      <c r="S10" s="29">
        <f>IF('[1]נספח א5 - G'!$R$14=0,"",'[1]נספח א5 - G'!T14/'[1]נספח א5 - G'!$R$14)</f>
        <v>0.37765957446808512</v>
      </c>
      <c r="T10" s="29">
        <f>IF('[1]נספח א5 - G'!$R$14=0,"",'[1]נספח א5 - G'!U14/'[1]נספח א5 - G'!$R$14)</f>
        <v>9.5744680851063829E-2</v>
      </c>
      <c r="U10" s="29">
        <f>IF('[1]נספח א5 - G'!$R$14=0,"",'[1]נספח א5 - G'!V14/'[1]נספח א5 - G'!$R$14)</f>
        <v>5.3191489361702126E-3</v>
      </c>
      <c r="V10" s="29">
        <f>IF('[1]נספח א5 - G'!$R$14=0,"",'[1]נספח א5 - G'!W14/'[1]נספח א5 - G'!$R$14)</f>
        <v>5.3191489361702126E-3</v>
      </c>
      <c r="W10" s="30">
        <f>IF('[1]נספח א5 - G'!$R$14=0,"",'[1]נספח א5 - G'!X14/'[1]נספח א5 - G'!$R$14)</f>
        <v>5.3191489361702126E-3</v>
      </c>
    </row>
    <row r="12" spans="2:23" x14ac:dyDescent="0.25">
      <c r="B12" s="44" t="s">
        <v>30</v>
      </c>
      <c r="C12" s="44"/>
      <c r="D12" s="44"/>
      <c r="E12" s="44"/>
      <c r="F12" s="44"/>
      <c r="G12" s="44"/>
      <c r="H12" s="44"/>
      <c r="I12" s="44"/>
      <c r="J12" s="44"/>
      <c r="K12" s="44"/>
      <c r="L12" s="44"/>
      <c r="M12" s="44"/>
      <c r="N12" s="44"/>
      <c r="O12" s="44"/>
      <c r="P12" s="44"/>
    </row>
    <row r="13" spans="2:23" ht="30.75" customHeight="1" x14ac:dyDescent="0.25">
      <c r="B13" s="35" t="s">
        <v>31</v>
      </c>
      <c r="C13" s="35"/>
      <c r="D13" s="35"/>
      <c r="E13" s="35"/>
      <c r="F13" s="35"/>
      <c r="G13" s="35"/>
      <c r="H13" s="35"/>
      <c r="I13" s="35"/>
      <c r="J13" s="35"/>
      <c r="K13" s="35"/>
      <c r="L13" s="35"/>
      <c r="M13" s="35"/>
      <c r="N13" s="35"/>
      <c r="O13" s="35"/>
      <c r="P13" s="35"/>
    </row>
    <row r="14" spans="2:23" ht="30.75" customHeight="1" x14ac:dyDescent="0.25">
      <c r="B14" s="36" t="s">
        <v>67</v>
      </c>
      <c r="C14" s="36"/>
      <c r="D14" s="36"/>
      <c r="E14" s="36"/>
      <c r="F14" s="36"/>
      <c r="G14" s="36"/>
      <c r="H14" s="36"/>
      <c r="I14" s="36"/>
      <c r="J14" s="36"/>
      <c r="K14" s="36"/>
      <c r="L14" s="36"/>
      <c r="M14" s="36"/>
      <c r="N14" s="36"/>
      <c r="O14" s="36"/>
      <c r="P14" s="36"/>
    </row>
    <row r="15" spans="2:23" ht="31.5" customHeight="1" x14ac:dyDescent="0.25">
      <c r="B15" s="36" t="s">
        <v>68</v>
      </c>
      <c r="C15" s="36"/>
      <c r="D15" s="36"/>
      <c r="E15" s="36"/>
      <c r="F15" s="36"/>
      <c r="G15" s="36"/>
      <c r="H15" s="36"/>
      <c r="I15" s="36"/>
      <c r="J15" s="36"/>
      <c r="K15" s="36"/>
      <c r="L15" s="36"/>
      <c r="M15" s="36"/>
      <c r="N15" s="36"/>
      <c r="O15" s="36"/>
      <c r="P15" s="36"/>
    </row>
    <row r="16" spans="2:23" ht="30.75" customHeight="1" x14ac:dyDescent="0.25">
      <c r="B16" s="36" t="s">
        <v>69</v>
      </c>
      <c r="C16" s="36"/>
      <c r="D16" s="36"/>
      <c r="E16" s="36"/>
      <c r="F16" s="36"/>
      <c r="G16" s="36"/>
      <c r="H16" s="36"/>
      <c r="I16" s="36"/>
      <c r="J16" s="36"/>
      <c r="K16" s="36"/>
      <c r="L16" s="36"/>
      <c r="M16" s="36"/>
      <c r="N16" s="36"/>
      <c r="O16" s="36"/>
      <c r="P16" s="36"/>
    </row>
    <row r="17" spans="3:4" x14ac:dyDescent="0.25">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8.19921875" defaultRowHeight="13.2" x14ac:dyDescent="0.25"/>
  <cols>
    <col min="1" max="1" width="2.19921875" style="34" customWidth="1"/>
    <col min="2" max="2" width="18.8984375" style="34" customWidth="1"/>
    <col min="3" max="8" width="5.69921875" style="34" customWidth="1"/>
    <col min="9" max="9" width="6.69921875" style="34" customWidth="1"/>
    <col min="10" max="10" width="6.296875" style="34" customWidth="1"/>
    <col min="11" max="15" width="5.296875" style="34" customWidth="1"/>
    <col min="16" max="16" width="7.09765625" style="34" customWidth="1"/>
    <col min="17" max="30" width="8.19921875" style="3"/>
    <col min="31" max="16384" width="8.19921875" style="34"/>
  </cols>
  <sheetData>
    <row r="1" spans="2:16" ht="18" x14ac:dyDescent="0.35">
      <c r="B1" s="1" t="str">
        <f>[1]הוראות!B28</f>
        <v>נספח ב4 - מדדי בקשות למשיכת כספים או לקבלת קצבת זקנה (גמל)</v>
      </c>
      <c r="C1" s="2"/>
      <c r="D1" s="2"/>
      <c r="E1" s="2"/>
      <c r="F1" s="2"/>
      <c r="G1" s="2"/>
      <c r="H1" s="2"/>
      <c r="I1" s="2"/>
      <c r="J1" s="2"/>
      <c r="K1" s="2"/>
      <c r="L1" s="2"/>
      <c r="M1" s="2"/>
      <c r="N1" s="2"/>
      <c r="O1" s="2"/>
      <c r="P1" s="2"/>
    </row>
    <row r="2" spans="2:16" ht="21" x14ac:dyDescent="0.25">
      <c r="B2" s="4" t="str">
        <f>[1]הוראות!B12</f>
        <v>קרן השתלמות להנדסאים וטכנאים בע"מ</v>
      </c>
      <c r="C2" s="2"/>
      <c r="D2" s="2"/>
      <c r="E2" s="2"/>
      <c r="F2" s="2"/>
      <c r="G2" s="2"/>
      <c r="H2" s="2"/>
      <c r="I2" s="2"/>
      <c r="J2" s="2"/>
      <c r="K2" s="2"/>
      <c r="L2" s="2"/>
      <c r="M2" s="2"/>
      <c r="N2" s="2"/>
      <c r="O2" s="2"/>
      <c r="P2" s="2"/>
    </row>
    <row r="3" spans="2:16" ht="15.6" x14ac:dyDescent="0.3">
      <c r="B3" s="5" t="str">
        <f>CONCATENATE([1]הוראות!Z12,[1]הוראות!F12)</f>
        <v>הנתונים ביחידות בודדות לשנת 2013</v>
      </c>
      <c r="C3" s="2"/>
      <c r="D3" s="2"/>
      <c r="E3" s="2"/>
      <c r="F3" s="2"/>
      <c r="G3" s="2"/>
      <c r="H3" s="2"/>
      <c r="I3" s="2"/>
      <c r="J3" s="2"/>
      <c r="K3" s="2"/>
      <c r="L3" s="2"/>
      <c r="M3" s="2"/>
      <c r="N3" s="2"/>
      <c r="O3" s="2"/>
      <c r="P3" s="2"/>
    </row>
    <row r="4" spans="2:16" ht="18" x14ac:dyDescent="0.35">
      <c r="B4" s="6" t="s">
        <v>0</v>
      </c>
      <c r="C4" s="2"/>
      <c r="D4" s="2"/>
      <c r="E4" s="7" t="s">
        <v>1</v>
      </c>
      <c r="F4" s="2"/>
      <c r="G4" s="2"/>
      <c r="H4" s="2"/>
      <c r="I4" s="2"/>
      <c r="J4" s="2"/>
      <c r="K4" s="2"/>
      <c r="L4" s="2"/>
      <c r="M4" s="2"/>
      <c r="N4" s="2"/>
      <c r="O4" s="2"/>
      <c r="P4" s="2"/>
    </row>
    <row r="5" spans="2:16" ht="13.8" x14ac:dyDescent="0.25">
      <c r="B5" s="8"/>
      <c r="C5" s="2"/>
      <c r="D5" s="2"/>
      <c r="E5" s="2"/>
      <c r="F5" s="2"/>
      <c r="G5" s="2"/>
      <c r="H5" s="2"/>
      <c r="I5" s="2"/>
      <c r="J5" s="2"/>
      <c r="K5" s="2"/>
      <c r="L5" s="2"/>
      <c r="M5" s="2"/>
      <c r="N5" s="2"/>
      <c r="O5" s="2"/>
      <c r="P5" s="2"/>
    </row>
    <row r="6" spans="2:16" x14ac:dyDescent="0.25">
      <c r="B6" s="9"/>
      <c r="C6" s="2"/>
      <c r="D6" s="2"/>
      <c r="E6" s="2"/>
      <c r="F6" s="2"/>
      <c r="G6" s="2"/>
      <c r="H6" s="2"/>
      <c r="I6" s="2"/>
      <c r="J6" s="2"/>
      <c r="K6" s="2"/>
      <c r="L6" s="2"/>
      <c r="M6" s="2"/>
      <c r="N6" s="2"/>
      <c r="O6" s="2"/>
      <c r="P6" s="2"/>
    </row>
    <row r="7" spans="2:16" ht="28.5" customHeight="1" x14ac:dyDescent="0.25">
      <c r="B7" s="10" t="s">
        <v>2</v>
      </c>
      <c r="C7" s="11" t="s">
        <v>3</v>
      </c>
      <c r="D7" s="12"/>
      <c r="E7" s="12"/>
      <c r="F7" s="12"/>
      <c r="G7" s="12"/>
      <c r="H7" s="12"/>
      <c r="I7" s="13"/>
      <c r="J7" s="11" t="s">
        <v>4</v>
      </c>
      <c r="K7" s="12"/>
      <c r="L7" s="12"/>
      <c r="M7" s="12"/>
      <c r="N7" s="12"/>
      <c r="O7" s="12"/>
      <c r="P7" s="13"/>
    </row>
    <row r="8" spans="2:16" ht="28.5" customHeight="1" x14ac:dyDescent="0.25">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5">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5">
      <c r="B10" s="28" t="s">
        <v>29</v>
      </c>
      <c r="C10" s="29">
        <f>IF('[1]נספח א4 - G'!$D$14=0,"",'[1]נספח א4 - G'!D14/'[1]נספח א4 - G'!$D$14)</f>
        <v>1</v>
      </c>
      <c r="D10" s="29">
        <f>IF('[1]נספח א4 - G'!$D$14=0,"",'[1]נספח א4 - G'!E14/'[1]נספח א4 - G'!$D$14)</f>
        <v>0.17313218390804597</v>
      </c>
      <c r="E10" s="29">
        <f>IF('[1]נספח א4 - G'!$D$14=0,"",'[1]נספח א4 - G'!F14/'[1]נספח א4 - G'!$D$14)</f>
        <v>0.78376436781609193</v>
      </c>
      <c r="F10" s="29">
        <f>IF('[1]נספח א4 - G'!$D$14=0,"",'[1]נספח א4 - G'!G14/'[1]נספח א4 - G'!$D$14)</f>
        <v>3.3045977011494254E-2</v>
      </c>
      <c r="G10" s="29">
        <f>IF('[1]נספח א4 - G'!$D$14=0,"",'[1]נספח א4 - G'!H14/'[1]נספח א4 - G'!$D$14)</f>
        <v>4.6695402298850578E-3</v>
      </c>
      <c r="H10" s="29">
        <f>IF('[1]נספח א4 - G'!$D$14=0,"",'[1]נספח א4 - G'!I14/'[1]נספח א4 - G'!$D$14)</f>
        <v>2.1551724137931034E-3</v>
      </c>
      <c r="I10" s="29">
        <f>IF('[1]נספח א4 - G'!$D$14=0,"",'[1]נספח א4 - G'!J14/'[1]נספח א4 - G'!$D$14)</f>
        <v>3.2327586206896551E-3</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5">
      <c r="B11" s="2"/>
      <c r="C11" s="2"/>
      <c r="D11" s="2"/>
      <c r="E11" s="2"/>
      <c r="F11" s="2"/>
      <c r="G11" s="2"/>
      <c r="H11" s="2"/>
      <c r="I11" s="31"/>
      <c r="J11" s="2"/>
      <c r="K11" s="2"/>
      <c r="L11" s="2"/>
      <c r="M11" s="2"/>
      <c r="N11" s="2"/>
      <c r="O11" s="2"/>
      <c r="P11" s="2"/>
    </row>
    <row r="12" spans="2:16" x14ac:dyDescent="0.25">
      <c r="B12" s="32" t="s">
        <v>30</v>
      </c>
      <c r="C12" s="33"/>
      <c r="D12" s="33"/>
      <c r="E12" s="33"/>
      <c r="F12" s="33"/>
      <c r="G12" s="33"/>
      <c r="H12" s="33"/>
      <c r="I12" s="33"/>
      <c r="J12" s="33"/>
      <c r="K12" s="33"/>
      <c r="L12" s="33"/>
      <c r="M12" s="33"/>
      <c r="N12" s="33"/>
      <c r="O12" s="33"/>
    </row>
    <row r="13" spans="2:16" ht="29.25" customHeight="1" x14ac:dyDescent="0.25">
      <c r="B13" s="35" t="s">
        <v>31</v>
      </c>
      <c r="C13" s="35"/>
      <c r="D13" s="35"/>
      <c r="E13" s="35"/>
      <c r="F13" s="35"/>
      <c r="G13" s="35"/>
      <c r="H13" s="35"/>
      <c r="I13" s="35"/>
      <c r="J13" s="35"/>
      <c r="K13" s="35"/>
      <c r="L13" s="35"/>
      <c r="M13" s="35"/>
      <c r="N13" s="35"/>
      <c r="O13" s="35"/>
      <c r="P13" s="35"/>
    </row>
    <row r="14" spans="2:16" ht="19.5" customHeight="1" x14ac:dyDescent="0.25">
      <c r="B14" s="35" t="s">
        <v>32</v>
      </c>
      <c r="C14" s="35"/>
      <c r="D14" s="35"/>
      <c r="E14" s="35"/>
      <c r="F14" s="35"/>
      <c r="G14" s="35"/>
      <c r="H14" s="35"/>
      <c r="I14" s="35"/>
      <c r="J14" s="35"/>
      <c r="K14" s="35"/>
      <c r="L14" s="35"/>
      <c r="M14" s="35"/>
      <c r="N14" s="35"/>
      <c r="O14" s="35"/>
      <c r="P14" s="35"/>
    </row>
    <row r="15" spans="2:16" ht="45.75" customHeight="1" x14ac:dyDescent="0.25">
      <c r="B15" s="36" t="s">
        <v>33</v>
      </c>
      <c r="C15" s="36"/>
      <c r="D15" s="36"/>
      <c r="E15" s="36"/>
      <c r="F15" s="36"/>
      <c r="G15" s="36"/>
      <c r="H15" s="36"/>
      <c r="I15" s="36"/>
      <c r="J15" s="36"/>
      <c r="K15" s="36"/>
      <c r="L15" s="36"/>
      <c r="M15" s="36"/>
      <c r="N15" s="36"/>
      <c r="O15" s="36"/>
      <c r="P15" s="36"/>
    </row>
    <row r="16" spans="2:16" x14ac:dyDescent="0.25">
      <c r="B16" s="37"/>
    </row>
    <row r="17" spans="3:16" x14ac:dyDescent="0.25">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ב5 - G</vt:lpstr>
      <vt:lpstr>נספח ב4 -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קרן השתלמות הנדסאים טכנאים</dc:creator>
  <cp:lastModifiedBy>קרן השתלמות הנדסאים טכנאים</cp:lastModifiedBy>
  <dcterms:created xsi:type="dcterms:W3CDTF">2014-05-14T09:11:17Z</dcterms:created>
  <dcterms:modified xsi:type="dcterms:W3CDTF">2014-05-14T09:13:10Z</dcterms:modified>
</cp:coreProperties>
</file>