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389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44" i="4" l="1"/>
  <c r="I44" i="4"/>
  <c r="B19" i="9"/>
  <c r="C19" i="9"/>
  <c r="J19" i="9" l="1"/>
  <c r="I19" i="9"/>
  <c r="H19" i="9"/>
  <c r="G19" i="9"/>
  <c r="F19" i="9"/>
  <c r="E19" i="9"/>
  <c r="D19" i="9"/>
</calcChain>
</file>

<file path=xl/sharedStrings.xml><?xml version="1.0" encoding="utf-8"?>
<sst xmlns="http://schemas.openxmlformats.org/spreadsheetml/2006/main" count="115" uniqueCount="75">
  <si>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</si>
  <si>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</si>
  <si>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</si>
  <si>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</si>
  <si>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</si>
  <si>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</si>
  <si>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</si>
  <si>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</si>
  <si>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</si>
  <si>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</si>
  <si>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</si>
  <si>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</si>
  <si>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אגוד הנפקות בע"מ</t>
  </si>
  <si>
    <t>ניירות ערך סחירים</t>
  </si>
  <si>
    <t>אג"ח קונצרני</t>
  </si>
  <si>
    <t>*אגוד הנפק התח ג- אגוד הנפקות בע"מ</t>
  </si>
  <si>
    <t>1101013</t>
  </si>
  <si>
    <t>A1</t>
  </si>
  <si>
    <t>מידרוג</t>
  </si>
  <si>
    <t>סה''כ ניירות ערך סחירים</t>
  </si>
  <si>
    <t>סה''כ צד קשור-אגוד הנפקות בע"מ</t>
  </si>
  <si>
    <t>צד קשור- אינדקס סל בע"מ</t>
  </si>
  <si>
    <t>תעודות סל</t>
  </si>
  <si>
    <t>*תכלית סייבר ארה"ב (4Da)- אינדקס סל בע"מ</t>
  </si>
  <si>
    <t>1137728</t>
  </si>
  <si>
    <t>סה''כ צד קשור-אינדקס סל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</si>
  <si>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</si>
  <si>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</si>
  <si>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</si>
  <si>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</si>
  <si>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</si>
  <si>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</si>
  <si>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</si>
  <si>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</si>
  <si>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</si>
  <si>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</si>
  <si>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</si>
  <si>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</si>
  <si>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</si>
  <si>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</si>
  <si>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</si>
  <si>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</si>
  <si>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</si>
  <si>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</si>
  <si>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</si>
  <si>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</si>
  <si>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</si>
  <si>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</si>
  <si>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</si>
  <si>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</si>
  <si>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</si>
  <si>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</si>
  <si>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</si>
  <si>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</si>
  <si>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</si>
  <si>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אגוד הנפקות בע"מ</t>
  </si>
  <si>
    <t>אינדקס סל בע"מ</t>
  </si>
  <si>
    <t>סה''כ</t>
  </si>
  <si>
    <t>הל' ELOAN אי-לון קרן לעסקים קטנים</t>
  </si>
  <si>
    <t>תכלית מורכבות בע"מ</t>
  </si>
  <si>
    <t xml:space="preserve">       תכלית סייבר ארה"ב (4Da)</t>
  </si>
  <si>
    <t>סה''כ היקף עסקאות לצורך רכישה או מכירה של צד קשור- אינדקס סל בע"מ</t>
  </si>
  <si>
    <t>צד קשור- הל' ELOAN אי-לון קרן לעסקים קטנים</t>
  </si>
  <si>
    <t>הלוואות</t>
  </si>
  <si>
    <t>בישראל</t>
  </si>
  <si>
    <t>*הלוואה ל ELOAN אי-לון</t>
  </si>
  <si>
    <t>400230516</t>
  </si>
  <si>
    <t>AA</t>
  </si>
  <si>
    <t>פנימי</t>
  </si>
  <si>
    <t>סה''כ הלוואות</t>
  </si>
  <si>
    <t>סה''כ צד קשור-הלוואות מנורה לעסקים קטנים ובינוניים</t>
  </si>
  <si>
    <t>צד קשור- תכלית מורכבות בע"מ</t>
  </si>
  <si>
    <t>*תכלמר  נב  פתוח- תכלית מורכבות בע"מ</t>
  </si>
  <si>
    <t>1122647</t>
  </si>
  <si>
    <t>סה''כ צד קשור-תכלית מורכבות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</si>
</sst>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4" fontId="0" fillId="0" borderId="0" xfId="0" applyNumberForma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3" fontId="0" fillId="0" borderId="0" xfId="1" applyFont="1"/>
    <xf numFmtId="2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29/09/2016
קבוצה: (10011) הנדסאים וטכנאים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29/09/2016
קבוצה: (10011) הנדסאים וטכנאים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29/09/2016
קבוצה: (10011) הנדסאים וטכנאים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29/09/2016
קבוצה: (10011) הנדסאים וטכנאים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29/09/2016 (נתונים מצרפים)
קבוצה: (10011) הנדסאים וטכנאים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29/09/2016
קבוצה: (10011) הנדסאים וטכנאים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9"/>
  <sheetViews>
    <sheetView rightToLeft="1" tabSelected="1" workbookViewId="0">
      <selection activeCell="C18" sqref="C18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44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40</v>
      </c>
      <c r="B10" s="3" t="s">
        <v>41</v>
      </c>
      <c r="C10" s="3" t="s">
        <v>42</v>
      </c>
      <c r="D10" s="15" t="s">
        <v>45</v>
      </c>
      <c r="E10" s="14"/>
      <c r="F10" s="15" t="s">
        <v>49</v>
      </c>
      <c r="G10" s="14"/>
      <c r="H10" s="15" t="s">
        <v>51</v>
      </c>
      <c r="I10" s="14"/>
      <c r="J10" s="15" t="s">
        <v>53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46</v>
      </c>
      <c r="E11" s="2" t="s">
        <v>47</v>
      </c>
      <c r="F11" s="2" t="s">
        <v>46</v>
      </c>
      <c r="G11" s="2" t="s">
        <v>47</v>
      </c>
      <c r="H11" s="2" t="s">
        <v>46</v>
      </c>
      <c r="I11" s="2" t="s">
        <v>47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43</v>
      </c>
      <c r="C13" s="14"/>
      <c r="D13" s="14" t="s">
        <v>48</v>
      </c>
      <c r="E13" s="14"/>
      <c r="F13" s="14" t="s">
        <v>50</v>
      </c>
      <c r="G13" s="14"/>
      <c r="H13" s="14" t="s">
        <v>52</v>
      </c>
      <c r="I13" s="14"/>
      <c r="J13" s="14" t="s">
        <v>54</v>
      </c>
      <c r="K13" s="14"/>
    </row>
    <row r="14" spans="1:11" ht="15" x14ac:dyDescent="0.25">
      <c r="A14" s="1" t="s">
        <v>55</v>
      </c>
      <c r="B14">
        <v>301.06</v>
      </c>
      <c r="C14" s="17">
        <v>0.01</v>
      </c>
    </row>
    <row r="15" spans="1:11" ht="15" x14ac:dyDescent="0.25">
      <c r="A15" s="1" t="s">
        <v>56</v>
      </c>
      <c r="B15" s="5">
        <v>1732.8</v>
      </c>
      <c r="C15" s="17">
        <v>0.06</v>
      </c>
      <c r="D15">
        <v>0</v>
      </c>
      <c r="E15">
        <v>-250</v>
      </c>
    </row>
    <row r="16" spans="1:11" ht="15" x14ac:dyDescent="0.25">
      <c r="A16" s="1" t="s">
        <v>58</v>
      </c>
      <c r="B16" s="5">
        <v>3027.12</v>
      </c>
      <c r="C16" s="17">
        <v>0.1</v>
      </c>
    </row>
    <row r="17" spans="1:11" ht="15" x14ac:dyDescent="0.25">
      <c r="A17" s="1" t="s">
        <v>59</v>
      </c>
      <c r="B17" s="5">
        <v>5573.55</v>
      </c>
      <c r="C17" s="17">
        <v>0.19</v>
      </c>
    </row>
    <row r="19" spans="1:11" ht="15" x14ac:dyDescent="0.25">
      <c r="A19" s="16" t="s">
        <v>57</v>
      </c>
      <c r="B19" s="16">
        <f>SUM(B14:B18)</f>
        <v>10634.529999999999</v>
      </c>
      <c r="C19" s="16">
        <f>SUM(C14:C18)</f>
        <v>0.36</v>
      </c>
      <c r="D19" s="16">
        <f>SUM(D14:D16)</f>
        <v>0</v>
      </c>
      <c r="E19" s="16">
        <f>SUM(E14:E16)</f>
        <v>-250</v>
      </c>
      <c r="F19" s="16">
        <f>SUM(F14:F16)</f>
        <v>0</v>
      </c>
      <c r="G19" s="16">
        <f>SUM(G14:G16)</f>
        <v>0</v>
      </c>
      <c r="H19" s="16">
        <f>SUM(H14:H16)</f>
        <v>0</v>
      </c>
      <c r="I19" s="16">
        <f>SUM(I14:I16)</f>
        <v>0</v>
      </c>
      <c r="J19" s="16">
        <f>SUM(J14:J16)</f>
        <v>0</v>
      </c>
      <c r="K19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37</v>
      </c>
      <c r="C10" s="3" t="s">
        <v>0</v>
      </c>
      <c r="D10" s="3" t="s">
        <v>8</v>
      </c>
      <c r="E10" s="3" t="s">
        <v>38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39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30</v>
      </c>
      <c r="C10" s="3" t="s">
        <v>0</v>
      </c>
      <c r="D10" s="3" t="s">
        <v>8</v>
      </c>
      <c r="E10" s="3" t="s">
        <v>33</v>
      </c>
      <c r="F10" s="3" t="s">
        <v>34</v>
      </c>
      <c r="G10" s="3" t="s">
        <v>35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0" t="s">
        <v>36</v>
      </c>
      <c r="B12" s="7"/>
      <c r="C12" s="7"/>
      <c r="D12" s="7">
        <v>0</v>
      </c>
      <c r="E12" s="7">
        <v>0</v>
      </c>
      <c r="F12" s="7">
        <v>0</v>
      </c>
      <c r="G12" s="10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30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31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0" t="s">
        <v>32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0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8"/>
  <sheetViews>
    <sheetView rightToLeft="1" workbookViewId="0">
      <selection activeCell="A12" sqref="A12:K18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27</v>
      </c>
      <c r="J10" s="2"/>
      <c r="K10" s="3" t="s">
        <v>28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21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22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60</v>
      </c>
      <c r="B15" s="7">
        <v>1137728</v>
      </c>
      <c r="C15" s="7"/>
      <c r="D15" s="7"/>
      <c r="E15" s="7"/>
      <c r="F15" s="7"/>
      <c r="G15" s="7"/>
      <c r="H15" s="7"/>
      <c r="I15" s="7">
        <v>0</v>
      </c>
      <c r="J15" s="7"/>
      <c r="K15">
        <v>-250</v>
      </c>
    </row>
    <row r="16" spans="1:11" ht="15.75" x14ac:dyDescent="0.25">
      <c r="A16" s="10" t="s">
        <v>61</v>
      </c>
      <c r="B16" s="7"/>
      <c r="C16" s="7"/>
      <c r="D16" s="7"/>
      <c r="E16" s="7"/>
      <c r="F16" s="7"/>
      <c r="G16" s="7"/>
      <c r="H16" s="7"/>
      <c r="I16" s="10">
        <v>0</v>
      </c>
      <c r="J16" s="7"/>
      <c r="K16" s="4">
        <v>-250</v>
      </c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1" ht="15.75" x14ac:dyDescent="0.25">
      <c r="A18" s="10" t="s">
        <v>29</v>
      </c>
      <c r="B18" s="7"/>
      <c r="C18" s="7"/>
      <c r="D18" s="7"/>
      <c r="E18" s="7"/>
      <c r="F18" s="7"/>
      <c r="G18" s="7"/>
      <c r="H18" s="7"/>
      <c r="I18" s="10">
        <v>0</v>
      </c>
      <c r="J18" s="7"/>
      <c r="K18" s="4">
        <v>-250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44"/>
  <sheetViews>
    <sheetView rightToLeft="1" topLeftCell="A13" workbookViewId="0">
      <selection activeCell="J43" sqref="J43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21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22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23</v>
      </c>
      <c r="B15" s="7" t="s">
        <v>24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0.48</v>
      </c>
      <c r="I15" s="11">
        <v>1732.8</v>
      </c>
      <c r="J15" s="7">
        <v>0.06</v>
      </c>
    </row>
    <row r="16" spans="1:11" x14ac:dyDescent="0.2">
      <c r="A16" s="8" t="s">
        <v>19</v>
      </c>
      <c r="B16" s="7"/>
      <c r="C16" s="7"/>
      <c r="D16" s="7"/>
      <c r="E16" s="7"/>
      <c r="F16" s="7"/>
      <c r="G16" s="7"/>
      <c r="H16" s="7"/>
      <c r="I16" s="12">
        <v>1732.8</v>
      </c>
      <c r="J16" s="8">
        <v>0.06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0" t="s">
        <v>25</v>
      </c>
      <c r="B18" s="7"/>
      <c r="C18" s="7"/>
      <c r="D18" s="7"/>
      <c r="E18" s="7"/>
      <c r="F18" s="7"/>
      <c r="G18" s="7"/>
      <c r="H18" s="7"/>
      <c r="I18" s="13">
        <v>1732.8</v>
      </c>
      <c r="J18" s="10">
        <v>0.06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6" t="s">
        <v>62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">
      <c r="A21" s="8" t="s">
        <v>63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5" x14ac:dyDescent="0.25">
      <c r="A22" s="9" t="s">
        <v>64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 t="s">
        <v>65</v>
      </c>
      <c r="B23" s="7" t="s">
        <v>66</v>
      </c>
      <c r="C23" s="7" t="s">
        <v>67</v>
      </c>
      <c r="D23" s="7" t="s">
        <v>68</v>
      </c>
      <c r="E23" s="7">
        <v>0</v>
      </c>
      <c r="F23" s="7">
        <v>0.75</v>
      </c>
      <c r="G23" s="7">
        <v>0.12</v>
      </c>
      <c r="H23" s="7">
        <v>0</v>
      </c>
      <c r="I23" s="11">
        <v>3027.12</v>
      </c>
      <c r="J23" s="7">
        <v>0.1</v>
      </c>
    </row>
    <row r="24" spans="1:10" x14ac:dyDescent="0.2">
      <c r="A24" s="8" t="s">
        <v>69</v>
      </c>
      <c r="B24" s="7"/>
      <c r="C24" s="7"/>
      <c r="D24" s="7"/>
      <c r="E24" s="7"/>
      <c r="F24" s="7"/>
      <c r="G24" s="7"/>
      <c r="H24" s="7"/>
      <c r="I24" s="12">
        <v>3027.12</v>
      </c>
      <c r="J24" s="8">
        <v>0.1</v>
      </c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5.75" x14ac:dyDescent="0.25">
      <c r="A26" s="10" t="s">
        <v>70</v>
      </c>
      <c r="B26" s="7"/>
      <c r="C26" s="7"/>
      <c r="D26" s="7"/>
      <c r="E26" s="7"/>
      <c r="F26" s="7"/>
      <c r="G26" s="7"/>
      <c r="H26" s="7"/>
      <c r="I26" s="13">
        <v>3027.12</v>
      </c>
      <c r="J26" s="18">
        <v>0.1</v>
      </c>
    </row>
    <row r="27" spans="1:10" x14ac:dyDescent="0.2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5.75" x14ac:dyDescent="0.25">
      <c r="A28" s="6" t="s">
        <v>71</v>
      </c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">
      <c r="A29" s="8" t="s">
        <v>13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ht="15" x14ac:dyDescent="0.25">
      <c r="A30" s="9" t="s">
        <v>22</v>
      </c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2">
      <c r="A31" s="7" t="s">
        <v>72</v>
      </c>
      <c r="B31" s="7" t="s">
        <v>73</v>
      </c>
      <c r="C31" s="7">
        <v>0</v>
      </c>
      <c r="D31" s="7"/>
      <c r="E31" s="7">
        <v>0</v>
      </c>
      <c r="F31" s="7">
        <v>0</v>
      </c>
      <c r="G31" s="7">
        <v>0</v>
      </c>
      <c r="H31" s="7">
        <v>1.42</v>
      </c>
      <c r="I31" s="11">
        <v>5573.55</v>
      </c>
      <c r="J31" s="7">
        <v>0.19</v>
      </c>
    </row>
    <row r="32" spans="1:10" x14ac:dyDescent="0.2">
      <c r="A32" s="8" t="s">
        <v>19</v>
      </c>
      <c r="B32" s="7"/>
      <c r="C32" s="7"/>
      <c r="D32" s="7"/>
      <c r="E32" s="7"/>
      <c r="F32" s="7"/>
      <c r="G32" s="7"/>
      <c r="H32" s="7"/>
      <c r="I32" s="12">
        <v>5573.55</v>
      </c>
      <c r="J32" s="8">
        <v>0.19</v>
      </c>
    </row>
    <row r="33" spans="1:10" x14ac:dyDescent="0.2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5.75" x14ac:dyDescent="0.25">
      <c r="A34" s="10" t="s">
        <v>74</v>
      </c>
      <c r="B34" s="7"/>
      <c r="C34" s="7"/>
      <c r="D34" s="7"/>
      <c r="E34" s="7"/>
      <c r="F34" s="7"/>
      <c r="G34" s="7"/>
      <c r="H34" s="7"/>
      <c r="I34" s="13">
        <v>5573.55</v>
      </c>
      <c r="J34" s="18">
        <v>0.19</v>
      </c>
    </row>
    <row r="35" spans="1:10" x14ac:dyDescent="0.2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5.75" x14ac:dyDescent="0.25">
      <c r="A36" s="6" t="s">
        <v>12</v>
      </c>
      <c r="B36" s="7"/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</row>
    <row r="37" spans="1:10" x14ac:dyDescent="0.2">
      <c r="A37" s="8" t="s">
        <v>13</v>
      </c>
      <c r="B37" s="7"/>
      <c r="C37" s="7"/>
      <c r="D37" s="7"/>
      <c r="E37" s="7"/>
      <c r="F37" s="7"/>
      <c r="G37" s="7"/>
      <c r="H37" s="7"/>
      <c r="I37" s="7"/>
      <c r="J37" s="7"/>
    </row>
    <row r="38" spans="1:10" ht="15" x14ac:dyDescent="0.25">
      <c r="A38" s="9" t="s">
        <v>14</v>
      </c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2">
      <c r="A39" s="7" t="s">
        <v>15</v>
      </c>
      <c r="B39" s="7" t="s">
        <v>16</v>
      </c>
      <c r="C39" s="7" t="s">
        <v>17</v>
      </c>
      <c r="D39" s="7" t="s">
        <v>18</v>
      </c>
      <c r="E39" s="7">
        <v>6.2</v>
      </c>
      <c r="F39" s="7">
        <v>0.3</v>
      </c>
      <c r="G39" s="7">
        <v>1.1599999999999999</v>
      </c>
      <c r="H39" s="7">
        <v>0.88</v>
      </c>
      <c r="I39" s="7">
        <v>301.06</v>
      </c>
      <c r="J39" s="7">
        <v>0.01</v>
      </c>
    </row>
    <row r="40" spans="1:10" x14ac:dyDescent="0.2">
      <c r="A40" s="8" t="s">
        <v>19</v>
      </c>
      <c r="B40" s="7"/>
      <c r="C40" s="7"/>
      <c r="D40" s="7"/>
      <c r="E40" s="7"/>
      <c r="F40" s="7"/>
      <c r="G40" s="7"/>
      <c r="H40" s="7"/>
      <c r="I40" s="8">
        <v>301.06</v>
      </c>
      <c r="J40" s="8">
        <v>0.01</v>
      </c>
    </row>
    <row r="41" spans="1:10" x14ac:dyDescent="0.2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ht="15.75" x14ac:dyDescent="0.25">
      <c r="A42" s="10" t="s">
        <v>20</v>
      </c>
      <c r="B42" s="7"/>
      <c r="C42" s="7"/>
      <c r="D42" s="7"/>
      <c r="E42" s="7"/>
      <c r="F42" s="7"/>
      <c r="G42" s="7"/>
      <c r="H42" s="7"/>
      <c r="I42" s="10">
        <v>301.06</v>
      </c>
      <c r="J42" s="10">
        <v>0.01</v>
      </c>
    </row>
    <row r="43" spans="1:10" x14ac:dyDescent="0.2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ht="15.75" x14ac:dyDescent="0.25">
      <c r="A44" s="10" t="s">
        <v>26</v>
      </c>
      <c r="B44" s="7"/>
      <c r="C44" s="7"/>
      <c r="D44" s="7"/>
      <c r="E44" s="7"/>
      <c r="F44" s="7"/>
      <c r="G44" s="7"/>
      <c r="H44" s="7"/>
      <c r="I44" s="13">
        <f>+I42+I34+I26+I18</f>
        <v>10634.529999999999</v>
      </c>
      <c r="J44" s="13">
        <f>+J42+J34+J26+J18</f>
        <v>0.36000000000000004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2016-11-08T12:48:12Z</dcterms:created>
  <dcterms:modified xsi:type="dcterms:W3CDTF">2016-11-08T12:54:39Z</dcterms:modified>
</cp:coreProperties>
</file>